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示例" sheetId="9" r:id="rId1"/>
    <sheet name="供应商产品开发绩效评价记分卡" sheetId="4" r:id="rId2"/>
    <sheet name="供应商绩效整改方案" sheetId="5" r:id="rId3"/>
    <sheet name="供应商申诉表" sheetId="7" r:id="rId4"/>
  </sheets>
  <definedNames>
    <definedName name="_xlnm.Print_Area" localSheetId="1">供应商产品开发绩效评价记分卡!$A$2:$I$35</definedName>
    <definedName name="_xlnm.Print_Area" localSheetId="2">供应商绩效整改方案!$A$1:$H$27</definedName>
    <definedName name="_xlnm.Print_Area" localSheetId="3">供应商申诉表!$A$1:$H$26</definedName>
    <definedName name="_xlnm.Print_Area" localSheetId="0">示例!$A$2:$I$35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4" l="1"/>
  <c r="G15" i="9"/>
  <c r="G34" i="9" l="1"/>
  <c r="G33" i="9"/>
  <c r="G32" i="9"/>
  <c r="G31" i="9"/>
  <c r="G30" i="9"/>
  <c r="G29" i="9"/>
  <c r="G28" i="9"/>
  <c r="G27" i="9"/>
  <c r="G26" i="9"/>
  <c r="G25" i="9"/>
  <c r="G24" i="9"/>
  <c r="G23" i="9"/>
  <c r="G22" i="9"/>
  <c r="G21" i="9"/>
  <c r="G20" i="9"/>
  <c r="H20" i="9" s="1"/>
  <c r="G19" i="9"/>
  <c r="G18" i="9"/>
  <c r="G17" i="9"/>
  <c r="G16" i="9"/>
  <c r="G14" i="9"/>
  <c r="G13" i="9"/>
  <c r="G12" i="9"/>
  <c r="G11" i="9"/>
  <c r="G10" i="9"/>
  <c r="G9" i="9"/>
  <c r="G8" i="9"/>
  <c r="H7" i="9"/>
  <c r="G7" i="9"/>
  <c r="H31" i="9" l="1"/>
  <c r="H24" i="9"/>
  <c r="H10" i="9"/>
  <c r="H15" i="9"/>
  <c r="F5" i="7"/>
  <c r="F4" i="7"/>
  <c r="C4" i="7"/>
  <c r="F3" i="7"/>
  <c r="C3" i="7"/>
  <c r="C5" i="9" l="1"/>
  <c r="F3" i="5"/>
  <c r="F5" i="5" l="1"/>
  <c r="F4" i="5"/>
  <c r="C4" i="5"/>
  <c r="C3" i="5"/>
  <c r="G34" i="4"/>
  <c r="G33" i="4"/>
  <c r="G32" i="4"/>
  <c r="G31" i="4"/>
  <c r="G30" i="4"/>
  <c r="G29" i="4"/>
  <c r="G28" i="4"/>
  <c r="G27" i="4"/>
  <c r="G26" i="4"/>
  <c r="G25" i="4"/>
  <c r="G24" i="4"/>
  <c r="G23" i="4"/>
  <c r="G22" i="4"/>
  <c r="G21" i="4"/>
  <c r="G20" i="4"/>
  <c r="G19" i="4"/>
  <c r="G18" i="4"/>
  <c r="G16" i="4"/>
  <c r="G15" i="4"/>
  <c r="G14" i="4"/>
  <c r="G13" i="4"/>
  <c r="G12" i="4"/>
  <c r="G11" i="4"/>
  <c r="G10" i="4"/>
  <c r="G9" i="4"/>
  <c r="G8" i="4"/>
  <c r="G7" i="4"/>
  <c r="H31" i="4" l="1"/>
  <c r="H10" i="4"/>
  <c r="H7" i="4"/>
  <c r="H15" i="4"/>
  <c r="H20" i="4"/>
  <c r="H24" i="4"/>
  <c r="C5" i="4" l="1"/>
  <c r="C5" i="7" l="1"/>
  <c r="C5" i="5"/>
</calcChain>
</file>

<file path=xl/comments1.xml><?xml version="1.0" encoding="utf-8"?>
<comments xmlns="http://schemas.openxmlformats.org/spreadsheetml/2006/main">
  <authors>
    <author>作者</author>
  </authors>
  <commentList>
    <comment ref="F6" authorId="0" shapeId="0">
      <text>
        <r>
          <rPr>
            <b/>
            <sz val="9"/>
            <color indexed="81"/>
            <rFont val="宋体"/>
            <family val="3"/>
            <charset val="134"/>
          </rPr>
          <t>工程师填写
Full in by engineer</t>
        </r>
      </text>
    </comment>
    <comment ref="I6" authorId="0" shapeId="0">
      <text>
        <r>
          <rPr>
            <b/>
            <sz val="9"/>
            <color indexed="81"/>
            <rFont val="宋体"/>
            <family val="3"/>
            <charset val="134"/>
          </rPr>
          <t>工程师填写
Full in by engineer</t>
        </r>
      </text>
    </comment>
  </commentList>
</comments>
</file>

<file path=xl/comments2.xml><?xml version="1.0" encoding="utf-8"?>
<comments xmlns="http://schemas.openxmlformats.org/spreadsheetml/2006/main">
  <authors>
    <author>作者</author>
  </authors>
  <commentList>
    <comment ref="F6" authorId="0" shapeId="0">
      <text>
        <r>
          <rPr>
            <b/>
            <sz val="9"/>
            <color indexed="81"/>
            <rFont val="宋体"/>
            <family val="3"/>
            <charset val="134"/>
          </rPr>
          <t>工程师填写
Full in by engineer</t>
        </r>
      </text>
    </comment>
    <comment ref="I6" authorId="0" shapeId="0">
      <text>
        <r>
          <rPr>
            <b/>
            <sz val="9"/>
            <color indexed="81"/>
            <rFont val="宋体"/>
            <family val="3"/>
            <charset val="134"/>
          </rPr>
          <t>工程师填写
Full in by engineer</t>
        </r>
      </text>
    </comment>
  </commentList>
</comments>
</file>

<file path=xl/sharedStrings.xml><?xml version="1.0" encoding="utf-8"?>
<sst xmlns="http://schemas.openxmlformats.org/spreadsheetml/2006/main" count="229" uniqueCount="118">
  <si>
    <t>评分标准
Scoring criteria</t>
    <phoneticPr fontId="4" type="noConversion"/>
  </si>
  <si>
    <t>加减分说明
Comments</t>
    <phoneticPr fontId="4" type="noConversion"/>
  </si>
  <si>
    <t>供应商对二级件的工程理解和管控不到位
The supplier is unfulfillment the engineering understanding for the secondary parts or uncontrol the secondary parts</t>
    <phoneticPr fontId="3" type="noConversion"/>
  </si>
  <si>
    <t>影响CJLR项目进度/项目交付成果等
Impact on CJLR project schedule/project deliverables, etc</t>
    <phoneticPr fontId="3" type="noConversion"/>
  </si>
  <si>
    <t>未按照双方约定的时间整改或交付样件
Failure to rectify or deliver the parts as agreed by both parties</t>
    <phoneticPr fontId="3" type="noConversion"/>
  </si>
  <si>
    <t>提供虚假的工程数据或文件,或者不提交
Provide false engineering data or documents or un-provide.</t>
  </si>
  <si>
    <t>延期交付样件
Delayed delivery of parts</t>
    <phoneticPr fontId="3" type="noConversion"/>
  </si>
  <si>
    <t>为CJLR产品开发工作提供额外的人力、物力、技术等资源支持（培训、质量改进、额外的试验）
Provide additional human, material and technical support for CJLR product development (training, quality improvement, additional testing)</t>
    <phoneticPr fontId="3" type="noConversion"/>
  </si>
  <si>
    <t>延期交付工程数据和文件；
Delayed delivery of engineering data and documents</t>
    <phoneticPr fontId="3" type="noConversion"/>
  </si>
  <si>
    <t>不符合CJLR要求
Not meet CJLR requirements</t>
    <phoneticPr fontId="3" type="noConversion"/>
  </si>
  <si>
    <t>样件交付
Parts delivery</t>
    <phoneticPr fontId="3" type="noConversion"/>
  </si>
  <si>
    <t>进度管控
Process control</t>
    <phoneticPr fontId="3" type="noConversion"/>
  </si>
  <si>
    <t>问题管控
Problem control</t>
    <phoneticPr fontId="3" type="noConversion"/>
  </si>
  <si>
    <t>人力资源管控与服务配合
Human rescoreces control and service cooperate</t>
    <phoneticPr fontId="3" type="noConversion"/>
  </si>
  <si>
    <t>对模具/检具/工装供应商的管控不到位（如定点不能满足CJLR要求的供应商，监管不到位等)
Failed to control the supplier of the tooling/gauge/fixture(Eg. Second supplier not meet CJLR requirements, inadequate supervision, ect.)</t>
    <phoneticPr fontId="3" type="noConversion"/>
  </si>
  <si>
    <t>导致召回或CJLR额外工作（如：返修，额外检验测试等）
Recall or additional CJLR work (e.g. rework, additional inspection tests, etc.)</t>
    <phoneticPr fontId="3" type="noConversion"/>
  </si>
  <si>
    <t>未经批准进行工程状态改变；（例如材料牌号，产地，分供方等）
Chage the engineer status without approval;(Such as material brand, origin, sub-supplier, ect.)</t>
    <phoneticPr fontId="3" type="noConversion"/>
  </si>
  <si>
    <t>未经批准直接供货；（如PACN 的提前实施,导致零件切换、现场停线等问题）
Delivery parts without approval;(Such as advance implementation of PACN, rusulting in parts switching problem, on-site shutdown, ect.)</t>
    <phoneticPr fontId="3" type="noConversion"/>
  </si>
  <si>
    <t>严重影响与CJLR业务关系的其它信任问题。
Other trust issues that seriously affect the business relationship with CJLR.</t>
    <phoneticPr fontId="3" type="noConversion"/>
  </si>
  <si>
    <t>主动提出CJLR项目的设计缺陷或潜在质量隐患，并提出建设性解决方案。
Proactively propose CJLR design defective or potential quality issue,and proposal construtive solutons.</t>
    <phoneticPr fontId="3" type="noConversion"/>
  </si>
  <si>
    <t>在售后问题解决中，主动为非其主导的质量问题提出改善措施并提供免费验证资源。
In after-sales problem solving,proactively proposal improvement measurement and provide free verification resources for the quality problems not their responsiblity.</t>
    <phoneticPr fontId="3" type="noConversion"/>
  </si>
  <si>
    <t>重大影响
Significant impact</t>
    <phoneticPr fontId="3" type="noConversion"/>
  </si>
  <si>
    <t>违背诚信
Violation of Trust</t>
    <phoneticPr fontId="3" type="noConversion"/>
  </si>
  <si>
    <t>加分项
Pluses</t>
    <phoneticPr fontId="3" type="noConversion"/>
  </si>
  <si>
    <t>未能支持售后问题的分析与解决（4S店或工厂或现场调查或不良件带回调查，问题解析、按时参与问题解析的会议，支持售后件的更换等）
Failed to support after-sales problem analysis and solve(Eg.investigation on 4S shop/ factory/ field,or the defective parts taking back, analysis the problem, join the analysis meeting, support to change the after sale parts, ect. )</t>
    <phoneticPr fontId="3" type="noConversion"/>
  </si>
  <si>
    <t>选点到首次交样阶段-出样件到整车投产阶段-量产阶段-售后
Sourcing-first part phase-launch phase-after Job1-after sales</t>
    <phoneticPr fontId="3" type="noConversion"/>
  </si>
  <si>
    <t>交付错误的样件，重新提交退货样件，混料交样；
Delivery worry parts, resubmmit returned parts, mix delivery parts;</t>
    <phoneticPr fontId="3" type="noConversion"/>
  </si>
  <si>
    <t>-30 max</t>
    <phoneticPr fontId="3" type="noConversion"/>
  </si>
  <si>
    <t>-30 max</t>
    <phoneticPr fontId="3" type="noConversion"/>
  </si>
  <si>
    <t>-30 max</t>
    <phoneticPr fontId="3" type="noConversion"/>
  </si>
  <si>
    <t>供应商代码
Supplier Code</t>
    <phoneticPr fontId="3" type="noConversion"/>
  </si>
  <si>
    <t>评价阶段
Phase</t>
    <phoneticPr fontId="3" type="noConversion"/>
  </si>
  <si>
    <t>评价详细内容
Detail information</t>
    <phoneticPr fontId="3" type="noConversion"/>
  </si>
  <si>
    <t>评价项
Assesment Items</t>
    <phoneticPr fontId="3" type="noConversion"/>
  </si>
  <si>
    <t>加减评分
Score</t>
    <phoneticPr fontId="3" type="noConversion"/>
  </si>
  <si>
    <t xml:space="preserve"> 权重
Weight</t>
    <phoneticPr fontId="3" type="noConversion"/>
  </si>
  <si>
    <r>
      <t>-5分/项日次
-5/item day time</t>
    </r>
    <r>
      <rPr>
        <sz val="11"/>
        <color theme="1"/>
        <rFont val="等线"/>
        <family val="2"/>
        <charset val="134"/>
        <scheme val="minor"/>
      </rPr>
      <t/>
    </r>
    <phoneticPr fontId="3" type="noConversion"/>
  </si>
  <si>
    <t xml:space="preserve">售后问题解决
After-sales problem solve </t>
    <phoneticPr fontId="3" type="noConversion"/>
  </si>
  <si>
    <t>新技术导入对VLBR、VLQR、VOC的支持
Lead new techonical to support VLBR/VLQR/VOC</t>
    <phoneticPr fontId="3" type="noConversion"/>
  </si>
  <si>
    <t>SH001XX</t>
    <phoneticPr fontId="3" type="noConversion"/>
  </si>
  <si>
    <t>未能按照CJLR的要求及时完成PACN相关的工作活动(包括工程澄清、报价、支持计划提交、变更实施及相关信息反馈等)
Failed to complete PACN related activite according CJLR requirement on time(include engineering clarify, quotation, support plan submmit, CIM and related information feedback, ect)</t>
    <phoneticPr fontId="3" type="noConversion"/>
  </si>
  <si>
    <t>-</t>
    <phoneticPr fontId="3" type="noConversion"/>
  </si>
  <si>
    <t>供应商名称
Supplier Name</t>
    <phoneticPr fontId="3" type="noConversion"/>
  </si>
  <si>
    <t>日期/Date:</t>
    <phoneticPr fontId="3" type="noConversion"/>
  </si>
  <si>
    <t>-</t>
  </si>
  <si>
    <t>整改措施:
Improvement action:</t>
    <phoneticPr fontId="3" type="noConversion"/>
  </si>
  <si>
    <t>整改结果状态确认:
Result status confirm:</t>
    <phoneticPr fontId="3" type="noConversion"/>
  </si>
  <si>
    <t>根本原因分析:
Root cause Analysis:</t>
    <phoneticPr fontId="3" type="noConversion"/>
  </si>
  <si>
    <t>证据:
Eviedence:</t>
    <phoneticPr fontId="3" type="noConversion"/>
  </si>
  <si>
    <t>CJLR评价期
Assesment term:</t>
    <phoneticPr fontId="3" type="noConversion"/>
  </si>
  <si>
    <t>CJLR评价部门
Assesment department</t>
    <phoneticPr fontId="3" type="noConversion"/>
  </si>
  <si>
    <t>CJLR评价人
Assesment person</t>
    <phoneticPr fontId="3" type="noConversion"/>
  </si>
  <si>
    <t>CJLR 评价期
CJLR Assesment term:</t>
    <phoneticPr fontId="3" type="noConversion"/>
  </si>
  <si>
    <t>CJLR 评价部门
CJLR Assesment department</t>
    <phoneticPr fontId="3" type="noConversion"/>
  </si>
  <si>
    <t>CJLR评价人
CJLR Assesment person</t>
    <phoneticPr fontId="3" type="noConversion"/>
  </si>
  <si>
    <t>CJLR 评价人
CJLR Assesment person</t>
    <phoneticPr fontId="3" type="noConversion"/>
  </si>
  <si>
    <t>扣分项说明: 
Deduction items instrction:</t>
    <phoneticPr fontId="3" type="noConversion"/>
  </si>
  <si>
    <t>申诉日期:
Date:</t>
    <phoneticPr fontId="3" type="noConversion"/>
  </si>
  <si>
    <t>计划关闭日期：
Planned close date:</t>
    <phoneticPr fontId="3" type="noConversion"/>
  </si>
  <si>
    <t>CJLR CoC 确认状态：
CJLR CoC confirm the status</t>
    <phoneticPr fontId="3" type="noConversion"/>
  </si>
  <si>
    <t>Total score</t>
    <phoneticPr fontId="3" type="noConversion"/>
  </si>
  <si>
    <t>供应商名称
Supplier Name</t>
    <phoneticPr fontId="3" type="noConversion"/>
  </si>
  <si>
    <t>供应商管理层签字
Supplier Management signature</t>
    <phoneticPr fontId="3" type="noConversion"/>
  </si>
  <si>
    <t>文件数据类 
（如APQP计划/TR/CAD/3C/PV/PPIR/DFMEA/检具设计等）
Document &amp; Data（such as APQP plan/TR/CAD/3C/PV/PPIR/DFMEA/gauge design, etc.）</t>
    <phoneticPr fontId="3" type="noConversion"/>
  </si>
  <si>
    <t>提交的工程数据和文件不规范或遗漏（如：未参照标准执行，准确性差，DV/PV未遵循CJLR SPEC等）
The submitted engineering data and documents are de-normalized or omitted(Such as not follow the standard , poor accuracy, DV/PV did not follow CJLR SPEC, etc)</t>
    <phoneticPr fontId="3" type="noConversion"/>
  </si>
  <si>
    <r>
      <t>-5分/处次
-5/area time</t>
    </r>
    <r>
      <rPr>
        <sz val="11"/>
        <color theme="1"/>
        <rFont val="等线"/>
        <family val="2"/>
        <charset val="134"/>
        <scheme val="minor"/>
      </rPr>
      <t/>
    </r>
    <phoneticPr fontId="3" type="noConversion"/>
  </si>
  <si>
    <r>
      <t>-5分/处次
-5/area time</t>
    </r>
    <r>
      <rPr>
        <sz val="11"/>
        <color theme="1"/>
        <rFont val="等线"/>
        <family val="2"/>
        <charset val="134"/>
        <scheme val="minor"/>
      </rPr>
      <t/>
    </r>
    <phoneticPr fontId="3" type="noConversion"/>
  </si>
  <si>
    <r>
      <t>-3分/件日次
-3/piece day time</t>
    </r>
    <r>
      <rPr>
        <sz val="11"/>
        <color theme="1"/>
        <rFont val="等线"/>
        <family val="2"/>
        <charset val="134"/>
        <scheme val="minor"/>
      </rPr>
      <t/>
    </r>
    <phoneticPr fontId="3" type="noConversion"/>
  </si>
  <si>
    <t>样件质量偏差（如：零件无3C或环境标识，或其他质量偏差）
Pre-production parts Quality deviation(Such as parts without 3C logo, environmental identification logo, or other quality deviation)</t>
    <phoneticPr fontId="3" type="noConversion"/>
  </si>
  <si>
    <r>
      <t>-5分/件日次
-5/piece day time</t>
    </r>
    <r>
      <rPr>
        <sz val="11"/>
        <color theme="1"/>
        <rFont val="等线"/>
        <family val="2"/>
        <charset val="134"/>
        <scheme val="minor"/>
      </rPr>
      <t/>
    </r>
    <phoneticPr fontId="3" type="noConversion"/>
  </si>
  <si>
    <r>
      <t>-5分/件次
-5/piece time</t>
    </r>
    <r>
      <rPr>
        <sz val="11"/>
        <color theme="1"/>
        <rFont val="等线"/>
        <family val="2"/>
        <charset val="134"/>
        <scheme val="minor"/>
      </rPr>
      <t/>
    </r>
    <phoneticPr fontId="3" type="noConversion"/>
  </si>
  <si>
    <t>样件交付（PSW之前样件）未附带PPIR报告或Alert零件交付未按照要求附带Alert标识
Pre-Production Parts delivery (before PSW) without PPIR report, or the Alert part is delivered without the Alert identification as required</t>
    <phoneticPr fontId="3" type="noConversion"/>
  </si>
  <si>
    <t>未按照约定的计划时间完成相关产品开发任务(包括未能按时完成模具/检具/工装的定点、调试和交付等，未能按时完成产品性能验证DV/PV、PSW1签署等)
Failed to complete the related product development tasks according to the agreed schedule(Include failed to complete the sourcing, commissioning and delivery of tool/gauge/fixture on time, failure to complete the production DV/PV test and the signing of the PSW1 on time, ect.)</t>
    <phoneticPr fontId="3" type="noConversion"/>
  </si>
  <si>
    <r>
      <t>-10分/项日次
-10/item day time</t>
    </r>
    <r>
      <rPr>
        <sz val="11"/>
        <color theme="1"/>
        <rFont val="等线"/>
        <family val="2"/>
        <charset val="134"/>
        <scheme val="minor"/>
      </rPr>
      <t/>
    </r>
    <phoneticPr fontId="3" type="noConversion"/>
  </si>
  <si>
    <r>
      <t>-5分/项日次
-5/piece day time</t>
    </r>
    <r>
      <rPr>
        <sz val="11"/>
        <color theme="1"/>
        <rFont val="等线"/>
        <family val="2"/>
        <charset val="134"/>
        <scheme val="minor"/>
      </rPr>
      <t/>
    </r>
    <phoneticPr fontId="3" type="noConversion"/>
  </si>
  <si>
    <t>供应商未及能及时配合解决产品开发相关问题，包括识别问题、分析原因、制定解决方案、实施应对措施等（如配合：与原供及时充分沟通、识别联合变更问题、识别法规遗漏、AIMS问题、试验失效问题、其他CJLR厂内问题等）
The supplier is not able to solve the problems related to product development in a timely manner, including identifying problems, analyzing causes, formulating solutions, implementing countermeasures, etc. (such as communicate with the original source problem,joint change problems, regulatory omissions,AIMS solution, test failure problem, in-plant problems, etc.)</t>
    <phoneticPr fontId="3" type="noConversion"/>
  </si>
  <si>
    <r>
      <t>-10分/项次
-10/item time</t>
    </r>
    <r>
      <rPr>
        <sz val="11"/>
        <color theme="1"/>
        <rFont val="等线"/>
        <family val="2"/>
        <charset val="134"/>
        <scheme val="minor"/>
      </rPr>
      <t/>
    </r>
    <phoneticPr fontId="3" type="noConversion"/>
  </si>
  <si>
    <t>对问题发生/原因分析/风险识别应对等情况，存在不及时汇报、虚报、推诿情况，或整改方案与实施不一致或实施延迟。（PD主要负责考核产品设计定义与验证方面的相关问题）
Failure to report, false report and prevarication to the occurrence/cause analysis/risk identification, the implementation plan is in consistent with actual or implementation delay, etc.
(PD is mainly responsible for examining related issues of product design definition and validation)</t>
    <phoneticPr fontId="3" type="noConversion"/>
  </si>
  <si>
    <r>
      <t>-15分/次
-15/time</t>
    </r>
    <r>
      <rPr>
        <sz val="11"/>
        <color theme="1"/>
        <rFont val="等线"/>
        <family val="2"/>
        <charset val="134"/>
        <scheme val="minor"/>
      </rPr>
      <t/>
    </r>
    <phoneticPr fontId="3" type="noConversion"/>
  </si>
  <si>
    <r>
      <t>-10分/次
-10/time</t>
    </r>
    <r>
      <rPr>
        <sz val="11"/>
        <color theme="1"/>
        <rFont val="等线"/>
        <family val="2"/>
        <charset val="134"/>
        <scheme val="minor"/>
      </rPr>
      <t/>
    </r>
    <phoneticPr fontId="3" type="noConversion"/>
  </si>
  <si>
    <t>供应商工程人员能力/职能/数量不足、或更换了工程接口人员，未及时通知CJLR产品开发工程部门人员，或人员更换交接问题影响了CJLR项目交付。
The supplier has a shortage of engineers or has replaced the engineering interface personnel and failed to inform the CJLR product development engineering personnel in a timely manner, or the personnel replacement handover problem has affected the CJLR project delivery.</t>
    <phoneticPr fontId="3" type="noConversion"/>
  </si>
  <si>
    <t>供应商不积极配合CJLR组织相关工作活动（如：TR/设变工程澄清会议缺席，项目过程会议缺席、不及时到达现场处理、电话/邮件响应不及时、或紧急事件不予支持等）
The supplier does not actively cooperate with CJLR in organizing relevant work activities (such as absence from TR meetings/ engineer chage clarify meetings/program meetings, late arrival for on-site processing, late response to phone/email, etc.)</t>
    <phoneticPr fontId="3" type="noConversion"/>
  </si>
  <si>
    <r>
      <t>-10分/次
-10/time</t>
    </r>
    <r>
      <rPr>
        <sz val="11"/>
        <color theme="1"/>
        <rFont val="等线"/>
        <family val="2"/>
        <charset val="134"/>
        <scheme val="minor"/>
      </rPr>
      <t/>
    </r>
    <phoneticPr fontId="3" type="noConversion"/>
  </si>
  <si>
    <r>
      <t>-20分/次
-20/time</t>
    </r>
    <r>
      <rPr>
        <sz val="11"/>
        <color theme="1"/>
        <rFont val="等线"/>
        <family val="2"/>
        <charset val="134"/>
        <scheme val="minor"/>
      </rPr>
      <t/>
    </r>
    <phoneticPr fontId="3" type="noConversion"/>
  </si>
  <si>
    <t>导致造车停线，或显著影响到CJLR年度质量目标。
The construction stopped,or effective CJLR annual quality target.</t>
    <phoneticPr fontId="3" type="noConversion"/>
  </si>
  <si>
    <r>
      <t>-20分/次
-20/time</t>
    </r>
    <r>
      <rPr>
        <sz val="11"/>
        <color theme="1"/>
        <rFont val="等线"/>
        <family val="2"/>
        <charset val="134"/>
        <scheme val="minor"/>
      </rPr>
      <t/>
    </r>
    <phoneticPr fontId="3" type="noConversion"/>
  </si>
  <si>
    <r>
      <t>+10分/次
+10/time</t>
    </r>
    <r>
      <rPr>
        <sz val="11"/>
        <color theme="1"/>
        <rFont val="等线"/>
        <family val="2"/>
        <charset val="134"/>
        <scheme val="minor"/>
      </rPr>
      <t/>
    </r>
    <phoneticPr fontId="3" type="noConversion"/>
  </si>
  <si>
    <t>支持VLBR或提出有建设性的优化/降本方案，经过验证可行，被采纳，产生效益。
Support VLBR or put forward a constructive optimization/reduction scheme, which has been proved feasible, adopted, and generated benefits.</t>
    <phoneticPr fontId="3" type="noConversion"/>
  </si>
  <si>
    <r>
      <t>+15分/次
+15/time</t>
    </r>
    <r>
      <rPr>
        <sz val="11"/>
        <color theme="1"/>
        <rFont val="等线"/>
        <family val="2"/>
        <charset val="134"/>
        <scheme val="minor"/>
      </rPr>
      <t/>
    </r>
    <phoneticPr fontId="3" type="noConversion"/>
  </si>
  <si>
    <t>PD CH/PD BIE</t>
    <phoneticPr fontId="3" type="noConversion"/>
  </si>
  <si>
    <t>XXXX</t>
    <phoneticPr fontId="3" type="noConversion"/>
  </si>
  <si>
    <t>核查人签字：
Verifier signature</t>
    <phoneticPr fontId="3" type="noConversion"/>
  </si>
  <si>
    <t>回复日期:
 Responsed Date:</t>
    <phoneticPr fontId="3" type="noConversion"/>
  </si>
  <si>
    <t>+50 max</t>
    <phoneticPr fontId="3" type="noConversion"/>
  </si>
  <si>
    <t>其他说明：
1. 本表不包括100%内容，未陈述项可在相近条款中进行加扣分，备注说明。
2. 单个扣分行为发生，未产生重大影响，选择与本表描述最接近的一项进行扣分。
3.单个扣分行为发生，且产生了重大影响，选择与本表格描述最接近的一项进行扣分，并同时选择重大影响增加扣分。
4.基础分为100分，加分项50分，得分需在0-150分之间。
5.发生扣分的供应商应在收到《供应商绩效评价记分卡》后，应5个工作日内完成整改方案并填写此表，经供应商管理层签字后（扣分30分以内工程总监及以上签字，扣分大于等于30分总经理及以上签字），将扫描档反馈给CJLR PD对应的工程师。
6.供应商对评分结果有异议，请于3个工作日内提交供应商申诉表，逾期视为认可。
Other instruction:
1.The table is not include 100% contenment, you can plus or minus in the similar item and make  a comments, if you cann't find the item.
2.If a single deduction behavior occurred without any significant impact, select the closest description item in the table to deduce.
3.If a single deduction behavior occurred with some significant impact, select the closest description item in the table to deduce, meanwhile select significant impact item to deduce.
4.Basic score is 100, Plus score is 50, the result score should between 0-150.
5.After recieved the &lt;Supplier performance scorecard &gt;,the supplier which with decution items should feedback the improment action in 5 work days, and signature by the supplier Management（decution less than 30, signature by Engineer Director or above;decution equal or more than 30, signature by GM or above）, then email the scanned file to the CJLR PD CoC.
6.If the supplier has doubt with the assessment result, they can submit claim application in three work days,overdue consider as recognition.</t>
    <phoneticPr fontId="3" type="noConversion"/>
  </si>
  <si>
    <t>XXX</t>
    <phoneticPr fontId="3" type="noConversion"/>
  </si>
  <si>
    <t>From January to June in 2020</t>
    <phoneticPr fontId="3" type="noConversion"/>
  </si>
  <si>
    <t xml:space="preserve">示例：XXXX零件提出并实施优化方案，单车成本节约20元
Example:Proposal and implement optimization of XXXX part, saving 20 RMB per car.
</t>
    <phoneticPr fontId="3" type="noConversion"/>
  </si>
  <si>
    <t>供应商绩效整改方案
Supplier Performance Improvement Actions</t>
    <phoneticPr fontId="3" type="noConversion"/>
  </si>
  <si>
    <t>供应商申诉内容: 
Supplier's complaint items:</t>
    <phoneticPr fontId="3" type="noConversion"/>
  </si>
  <si>
    <t>申诉分值
Complaint score</t>
    <phoneticPr fontId="3" type="noConversion"/>
  </si>
  <si>
    <t>申诉审核结果:
Complaint verified result:</t>
    <phoneticPr fontId="3" type="noConversion"/>
  </si>
  <si>
    <t>供应商总经理签字
Supplier GM signature</t>
    <phoneticPr fontId="3" type="noConversion"/>
  </si>
  <si>
    <t>示例：2020年4月，零件延期交付，导致项目装车无法按时正常进行
Example:In April 2020,XXXX part delivery delay,that cause the CJLR line building running to delay.</t>
    <phoneticPr fontId="3" type="noConversion"/>
  </si>
  <si>
    <t>供应商产品开发绩效评价记分卡
Supplier Product development performance scorecard</t>
    <phoneticPr fontId="3" type="noConversion"/>
  </si>
  <si>
    <t>供应商产品开发绩效评价记分卡
Supplier Product Development Performance Assessment Scorecard</t>
    <phoneticPr fontId="3" type="noConversion"/>
  </si>
  <si>
    <t>文件数据类 （如APQP计划/TR/CAD/3C/PV/PPIR/DFMEA/检具设计等）
Document &amp; Data（such as APQP plan/TR/CAD/3C/PV/PPIR/DFMEA/gauge design, etc.）</t>
    <phoneticPr fontId="3" type="noConversion"/>
  </si>
  <si>
    <t>供应商申诉表
Supplier's Feedback/Complaints Form</t>
    <phoneticPr fontId="3" type="noConversion"/>
  </si>
  <si>
    <t>发生数量
Times</t>
    <phoneticPr fontId="3" type="noConversion"/>
  </si>
  <si>
    <t>发生数量
Times</t>
    <phoneticPr fontId="3" type="noConversion"/>
  </si>
  <si>
    <t>示例：未经沟通并获得CJLR PD同意，PPIR晚于应交付日期（5月15日） 3天
Example: Without communicate or unapproved by CJLR PD, PPIR submit later three days than promise date （15th. May）</t>
    <phoneticPr fontId="3" type="noConversion"/>
  </si>
  <si>
    <r>
      <t>-5分/项次
-5/item time</t>
    </r>
    <r>
      <rPr>
        <sz val="11"/>
        <color theme="1"/>
        <rFont val="等线"/>
        <family val="2"/>
        <charset val="134"/>
        <scheme val="minor"/>
      </rPr>
      <t/>
    </r>
    <phoneticPr fontId="3" type="noConversion"/>
  </si>
  <si>
    <r>
      <t>-5分/项日次
-5/item day time</t>
    </r>
    <r>
      <rPr>
        <sz val="11"/>
        <color theme="1"/>
        <rFont val="等线"/>
        <family val="2"/>
        <charset val="134"/>
        <scheme val="minor"/>
      </rPr>
      <t/>
    </r>
    <phoneticPr fontId="3" type="noConversion"/>
  </si>
  <si>
    <t>示例：因供应商单方面原因且非不可抗力，XXXX零件交付晚于TT MRD 9天
Example:XXXX part delivery is later than MRD 9 days in TT phase, because of supplier unilaterally caused or un-force majeure.</t>
    <phoneticPr fontId="3" type="noConversion"/>
  </si>
  <si>
    <t>示例：供应商XXXX模具内部定点日期6月1日晚于原计划日期（5月5日），导致交样晚于MRD 
Example:XXXX tool or die sourcing is too later,the requirement sourcing date is 5th. May, actual sourcing is 1st June; as a result ,the sample delivery is later than MRD.</t>
    <phoneticPr fontId="3" type="noConversion"/>
  </si>
  <si>
    <t>其他说明：
1. 本表不包括100%内容，未陈述项可在相近条款中进行加扣分，备注说明。
2. 单个扣分行为发生，未产生重大影响，选择与本表描述最接近的一项进行扣分。
3.单个扣分行为发生，且产生了重大影响，选择与本表格描述最接近的一项进行扣分，并同时选择重大影响增加扣分。
4.基础分为100分，加分项50分，得分需在0-150分之间。
5.发生扣分的供应商应在收到《供应商绩效评价记分卡》后，应5个工作日内完成整改方案并填写此表，经供应商管理层签字后（扣分30分以内工程总监及以上签字，扣分大于等于30分总经理及以上签字），将扫描档反馈给CJLR PD对应的工程师。
6.供应商对评分结果有异议，请于3个工作日内提交供应商申诉表，逾期视为认可。
Other instruction:
1.The table is not include 100% contenment, you can plus or minus in the similar item and make  a comments, if you cann't find the item.
2.If a single deduction behavior occurred without any significant impact, select the closest description item in the table to deduce.
3.If a single deduction behavior occurred with some significant impact, select the closest description item in the table to deduce, meanwhile select significant impact item to deduce.
4.Basic score is 100, Plus score is 50, the result score should between 0-150.
5.After recieved the &lt;Supplier performance scorecard &gt;,the supplier which with decution items should feedback the improment action in 5 work days, and signature by the supplier Management（decution less than 30, signature by Engineer Director or above;decution equal or more than 30, signature by GM or above）, then email the scanned file to the CJLR PD CoC.
6.If the supplier has doubt with the assessment result, they can submit claim application in three work days,overdue consider as recognition.</t>
    <phoneticPr fontId="3" type="noConversion"/>
  </si>
  <si>
    <t>说明：Instruction:
1.发生扣分的供应商应在收到《供应商绩效评价记分卡》后，应5个工作日内完成整改方案并填写此表，经供应商管理层签字后（扣分30分以内工程总监及以上签字，扣分大于等于30分总经理及以上签字），将扫描档反馈给CJLR PD对应的工程师。
After recieved the &lt;Supplier performance scorecard &gt;,the supplier which with decution items should feedback the improment action in 5 work days, and signature by the supplier Management（decution less than 30, signature by Engineer Director or above;decution equal or more than 30, signature by GM or above）, then email the scanned file to the CJLR PD CoC.
2.整改方案可附相关材料或确认证据说明。
The related material or confirmed evidence can be attachement for the improvement actions.</t>
    <phoneticPr fontId="3" type="noConversion"/>
  </si>
  <si>
    <t xml:space="preserve">说明：Instruction:
1.供应商对评分结果有异议，请于3个工作日内提交供应商申诉表，逾期视为认可。
If the supplier has doubt with the assessment result, they can submit claim application in three work days,overdue consider as recognition.
2.证据可附相关材料或证据说明。
Evidence maybe attach relevant material or some instruction.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</si>
</sst>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6" x14ac:knownFonts="1">
    <font>
      <sz val="11"/>
      <color theme="1"/>
      <name val="等线"/>
      <family val="2"/>
      <scheme val="minor"/>
    </font>
    <font>
      <sz val="11"/>
      <color theme="1"/>
      <name val="等线"/>
      <family val="2"/>
      <charset val="134"/>
      <scheme val="minor"/>
    </font>
    <font>
      <sz val="11"/>
      <color theme="1"/>
      <name val="等线"/>
      <family val="2"/>
      <charset val="134"/>
      <scheme val="minor"/>
    </font>
    <font>
      <sz val="9"/>
      <name val="等线"/>
      <family val="3"/>
      <charset val="134"/>
      <scheme val="minor"/>
    </font>
    <font>
      <sz val="9"/>
      <name val="等线"/>
      <family val="2"/>
      <charset val="134"/>
      <scheme val="minor"/>
    </font>
    <font>
      <sz val="11"/>
      <color theme="1"/>
      <name val="Arial Unicode MS"/>
      <family val="2"/>
      <charset val="134"/>
    </font>
    <font>
      <b/>
      <sz val="9"/>
      <color indexed="81"/>
      <name val="宋体"/>
      <family val="3"/>
      <charset val="134"/>
    </font>
    <font>
      <sz val="8"/>
      <name val="Arial Unicode MS"/>
      <family val="2"/>
      <charset val="134"/>
    </font>
    <font>
      <sz val="8"/>
      <color theme="1"/>
      <name val="Arial Unicode MS"/>
      <family val="2"/>
      <charset val="134"/>
    </font>
    <font>
      <sz val="6.5"/>
      <name val="Arial Unicode MS"/>
      <family val="2"/>
      <charset val="134"/>
    </font>
    <font>
      <b/>
      <sz val="8"/>
      <name val="Arial Unicode MS"/>
      <family val="2"/>
      <charset val="134"/>
    </font>
    <font>
      <sz val="11"/>
      <name val="等线"/>
      <family val="2"/>
      <scheme val="minor"/>
    </font>
    <font>
      <b/>
      <sz val="20"/>
      <name val="Arial Unicode MS"/>
      <family val="2"/>
      <charset val="134"/>
    </font>
    <font>
      <sz val="11"/>
      <name val="Arial Unicode MS"/>
      <family val="2"/>
      <charset val="134"/>
    </font>
    <font>
      <sz val="11"/>
      <name val="等线"/>
      <family val="2"/>
      <charset val="134"/>
      <scheme val="minor"/>
    </font>
    <font>
      <b/>
      <sz val="16"/>
      <name val="Arial Unicode MS"/>
      <family val="2"/>
      <charset val="134"/>
    </font>
    <font>
      <sz val="6"/>
      <name val="Arial Unicode MS"/>
      <family val="2"/>
      <charset val="134"/>
    </font>
    <font>
      <b/>
      <sz val="8"/>
      <color theme="1"/>
      <name val="Arial Unicode MS"/>
      <family val="2"/>
      <charset val="134"/>
    </font>
    <font>
      <sz val="11"/>
      <color theme="1"/>
      <name val="Microsoft YaHei UI"/>
      <family val="2"/>
      <charset val="134"/>
    </font>
    <font>
      <sz val="9"/>
      <color rgb="FF6E6E73"/>
      <name val="Microsoft YaHei UI"/>
      <family val="2"/>
      <charset val="134"/>
    </font>
    <font>
      <sz val="10"/>
      <color theme="1"/>
      <name val="Calibri"/>
      <family val="2"/>
    </font>
    <font>
      <sz val="10"/>
      <color rgb="FF000000"/>
      <name val="微软雅黑"/>
      <family val="2"/>
      <charset val="134"/>
    </font>
    <font>
      <b/>
      <sz val="14"/>
      <name val="Arial Unicode MS"/>
      <family val="2"/>
      <charset val="134"/>
    </font>
    <font>
      <b/>
      <sz val="12"/>
      <name val="Arial Unicode MS"/>
      <family val="2"/>
      <charset val="134"/>
    </font>
    <font>
      <b/>
      <sz val="12"/>
      <color rgb="FF000000"/>
      <name val="Arial Unicode MS"/>
      <family val="2"/>
      <charset val="134"/>
    </font>
    <font>
      <b/>
      <sz val="12"/>
      <color theme="1"/>
      <name val="Arial Unicode MS"/>
      <family val="2"/>
      <charset val="134"/>
    </font>
  </fonts>
  <fills count="6">
    <fill>
      <patternFill patternType="none"/>
    </fill>
    <fill>
      <patternFill patternType="gray125"/>
    </fill>
    <fill>
      <patternFill patternType="solid">
        <fgColor theme="8"/>
        <bgColor indexed="64"/>
      </patternFill>
    </fill>
    <fill>
      <patternFill patternType="solid">
        <fgColor rgb="FFE9EDF4"/>
        <bgColor indexed="64"/>
      </patternFill>
    </fill>
    <fill>
      <patternFill patternType="solid">
        <fgColor theme="4" tint="0.59999389629810485"/>
        <bgColor indexed="64"/>
      </patternFill>
    </fill>
    <fill>
      <patternFill patternType="solid">
        <fgColor theme="0" tint="-0.14999847407452621"/>
        <bgColor indexed="64"/>
      </patternFill>
    </fill>
  </fills>
  <borders count="32">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176" fontId="2" fillId="0" borderId="0"/>
  </cellStyleXfs>
  <cellXfs count="173">
    <xf numFmtId="0" fontId="0" fillId="0" borderId="0" xfId="0"/>
    <xf numFmtId="0" fontId="0" fillId="0" borderId="0" xfId="0" applyAlignment="1">
      <alignment vertical="center"/>
    </xf>
    <xf numFmtId="0" fontId="7" fillId="4" borderId="8" xfId="0" applyNumberFormat="1" applyFont="1" applyFill="1" applyBorder="1" applyAlignment="1">
      <alignment horizontal="center" vertical="center" wrapText="1" readingOrder="1"/>
    </xf>
    <xf numFmtId="0" fontId="7" fillId="4" borderId="3" xfId="0" applyNumberFormat="1" applyFont="1" applyFill="1" applyBorder="1" applyAlignment="1">
      <alignment horizontal="center" vertical="center" wrapText="1" readingOrder="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4" borderId="13" xfId="0" applyNumberFormat="1" applyFont="1" applyFill="1" applyBorder="1" applyAlignment="1">
      <alignment horizontal="center" vertical="center" wrapText="1" readingOrder="1"/>
    </xf>
    <xf numFmtId="49" fontId="7" fillId="4" borderId="9" xfId="1" applyNumberFormat="1" applyFont="1" applyFill="1" applyBorder="1" applyAlignment="1">
      <alignment vertical="center"/>
    </xf>
    <xf numFmtId="176" fontId="8" fillId="0" borderId="13" xfId="1" applyFont="1" applyFill="1" applyBorder="1" applyAlignment="1">
      <alignment vertical="center" wrapText="1"/>
    </xf>
    <xf numFmtId="176" fontId="8" fillId="0" borderId="28" xfId="1" applyFont="1" applyFill="1" applyBorder="1" applyAlignment="1">
      <alignment vertical="center" wrapText="1"/>
    </xf>
    <xf numFmtId="49" fontId="7" fillId="4" borderId="11" xfId="1" applyNumberFormat="1" applyFont="1" applyFill="1" applyBorder="1" applyAlignment="1">
      <alignment vertical="center"/>
    </xf>
    <xf numFmtId="0" fontId="7" fillId="5" borderId="17" xfId="0" applyNumberFormat="1" applyFont="1" applyFill="1" applyBorder="1" applyAlignment="1">
      <alignment horizontal="center" vertical="center" wrapText="1"/>
    </xf>
    <xf numFmtId="0" fontId="7" fillId="5" borderId="17" xfId="0" applyNumberFormat="1" applyFont="1" applyFill="1" applyBorder="1" applyAlignment="1">
      <alignment horizontal="center" vertical="center"/>
    </xf>
    <xf numFmtId="49" fontId="13" fillId="0" borderId="0" xfId="1" applyNumberFormat="1" applyFont="1"/>
    <xf numFmtId="176" fontId="14" fillId="0" borderId="0" xfId="1" applyFont="1"/>
    <xf numFmtId="0" fontId="14" fillId="0" borderId="0" xfId="1" applyNumberFormat="1" applyFont="1"/>
    <xf numFmtId="176" fontId="7" fillId="4" borderId="8" xfId="1" applyFont="1" applyFill="1" applyBorder="1" applyAlignment="1">
      <alignment vertical="center" wrapText="1"/>
    </xf>
    <xf numFmtId="176" fontId="7" fillId="4" borderId="3" xfId="1" applyFont="1" applyFill="1" applyBorder="1" applyAlignment="1">
      <alignment vertical="center" wrapText="1"/>
    </xf>
    <xf numFmtId="0" fontId="15" fillId="4" borderId="3" xfId="1" applyNumberFormat="1" applyFont="1" applyFill="1" applyBorder="1" applyAlignment="1">
      <alignment horizontal="center" vertical="center" wrapText="1"/>
    </xf>
    <xf numFmtId="0" fontId="7" fillId="5" borderId="0" xfId="0" applyFont="1" applyFill="1" applyBorder="1" applyAlignment="1">
      <alignment horizontal="center" vertical="center" wrapText="1" readingOrder="1"/>
    </xf>
    <xf numFmtId="0" fontId="7" fillId="5" borderId="18" xfId="0" applyFont="1" applyFill="1" applyBorder="1" applyAlignment="1">
      <alignment horizontal="center" vertical="center" wrapText="1" readingOrder="1"/>
    </xf>
    <xf numFmtId="0" fontId="13" fillId="0" borderId="0" xfId="0" applyFont="1" applyAlignment="1">
      <alignment vertical="center"/>
    </xf>
    <xf numFmtId="0" fontId="9" fillId="3" borderId="8" xfId="0" applyFont="1" applyFill="1" applyBorder="1" applyAlignment="1">
      <alignment vertical="center" wrapText="1" readingOrder="1"/>
    </xf>
    <xf numFmtId="0" fontId="9" fillId="3" borderId="8" xfId="0" quotePrefix="1" applyFont="1" applyFill="1" applyBorder="1" applyAlignment="1">
      <alignment vertical="center" wrapText="1" readingOrder="1"/>
    </xf>
    <xf numFmtId="0" fontId="7" fillId="2" borderId="8" xfId="1" applyNumberFormat="1" applyFont="1" applyFill="1" applyBorder="1"/>
    <xf numFmtId="0" fontId="9" fillId="3" borderId="3" xfId="0" applyFont="1" applyFill="1" applyBorder="1" applyAlignment="1">
      <alignment vertical="center" wrapText="1" readingOrder="1"/>
    </xf>
    <xf numFmtId="0" fontId="9" fillId="3" borderId="3" xfId="0" quotePrefix="1" applyFont="1" applyFill="1" applyBorder="1" applyAlignment="1">
      <alignment vertical="center" wrapText="1" readingOrder="1"/>
    </xf>
    <xf numFmtId="0" fontId="7" fillId="2" borderId="3" xfId="1" applyNumberFormat="1" applyFont="1" applyFill="1" applyBorder="1"/>
    <xf numFmtId="176" fontId="11" fillId="0" borderId="0" xfId="1" quotePrefix="1" applyFont="1"/>
    <xf numFmtId="0" fontId="9" fillId="3" borderId="3" xfId="0" quotePrefix="1" applyFont="1" applyFill="1" applyBorder="1" applyAlignment="1">
      <alignment horizontal="center" vertical="center" wrapText="1" readingOrder="1"/>
    </xf>
    <xf numFmtId="0" fontId="9" fillId="3" borderId="13" xfId="0" applyFont="1" applyFill="1" applyBorder="1" applyAlignment="1">
      <alignment vertical="center" wrapText="1" readingOrder="1"/>
    </xf>
    <xf numFmtId="0" fontId="9" fillId="3" borderId="13" xfId="0" quotePrefix="1" applyFont="1" applyFill="1" applyBorder="1" applyAlignment="1">
      <alignment vertical="center" wrapText="1" readingOrder="1"/>
    </xf>
    <xf numFmtId="0" fontId="7" fillId="2" borderId="13" xfId="1" applyNumberFormat="1" applyFont="1" applyFill="1" applyBorder="1"/>
    <xf numFmtId="176" fontId="13" fillId="0" borderId="0" xfId="1" applyFont="1" applyFill="1" applyAlignment="1">
      <alignment wrapText="1"/>
    </xf>
    <xf numFmtId="0" fontId="13" fillId="0" borderId="0" xfId="1" applyNumberFormat="1" applyFont="1"/>
    <xf numFmtId="0" fontId="13" fillId="0" borderId="0" xfId="1" applyNumberFormat="1" applyFont="1" applyAlignment="1">
      <alignment horizontal="center"/>
    </xf>
    <xf numFmtId="176" fontId="13" fillId="0" borderId="0" xfId="1" applyFont="1" applyAlignment="1">
      <alignment vertical="center" wrapText="1"/>
    </xf>
    <xf numFmtId="176" fontId="14" fillId="0" borderId="0" xfId="1" applyFont="1" applyAlignment="1">
      <alignment vertical="center" wrapText="1"/>
    </xf>
    <xf numFmtId="176" fontId="14" fillId="0" borderId="0" xfId="1" applyFont="1" applyFill="1" applyAlignment="1">
      <alignment wrapText="1"/>
    </xf>
    <xf numFmtId="49" fontId="14" fillId="0" borderId="0" xfId="1" applyNumberFormat="1" applyFont="1"/>
    <xf numFmtId="0" fontId="14" fillId="0" borderId="0" xfId="1" applyNumberFormat="1" applyFont="1" applyAlignment="1">
      <alignment horizontal="center"/>
    </xf>
    <xf numFmtId="0" fontId="7" fillId="5" borderId="31"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Border="1"/>
    <xf numFmtId="49" fontId="5" fillId="0" borderId="0" xfId="1" applyNumberFormat="1" applyFont="1" applyBorder="1"/>
    <xf numFmtId="0" fontId="8" fillId="0" borderId="10" xfId="0" applyFont="1" applyBorder="1" applyAlignment="1">
      <alignment horizontal="center" vertical="center"/>
    </xf>
    <xf numFmtId="0" fontId="8" fillId="0" borderId="11" xfId="0" applyFont="1" applyBorder="1" applyAlignment="1"/>
    <xf numFmtId="0" fontId="8" fillId="0" borderId="11" xfId="0" quotePrefix="1" applyFont="1" applyBorder="1" applyAlignment="1">
      <alignment horizontal="center" vertical="center"/>
    </xf>
    <xf numFmtId="0" fontId="9" fillId="3" borderId="3" xfId="0" quotePrefix="1" applyFont="1" applyFill="1" applyBorder="1" applyAlignment="1">
      <alignment horizontal="center" vertical="center" wrapText="1" readingOrder="1"/>
    </xf>
    <xf numFmtId="49" fontId="7" fillId="4" borderId="11" xfId="1" applyNumberFormat="1" applyFont="1" applyFill="1" applyBorder="1" applyAlignment="1">
      <alignment vertical="center"/>
    </xf>
    <xf numFmtId="49" fontId="7" fillId="4" borderId="14" xfId="1" applyNumberFormat="1" applyFont="1" applyFill="1" applyBorder="1" applyAlignment="1">
      <alignment vertical="center"/>
    </xf>
    <xf numFmtId="0" fontId="8" fillId="4" borderId="8" xfId="1" applyNumberFormat="1" applyFont="1" applyFill="1" applyBorder="1" applyAlignment="1">
      <alignment vertical="center" wrapText="1"/>
    </xf>
    <xf numFmtId="0" fontId="8" fillId="4" borderId="3" xfId="1" applyNumberFormat="1" applyFont="1" applyFill="1" applyBorder="1" applyAlignment="1">
      <alignment vertical="center" wrapText="1"/>
    </xf>
    <xf numFmtId="49" fontId="7" fillId="4" borderId="9" xfId="1" applyNumberFormat="1" applyFont="1" applyFill="1" applyBorder="1" applyAlignment="1">
      <alignment vertical="center" wrapText="1"/>
    </xf>
    <xf numFmtId="49" fontId="7" fillId="4" borderId="11" xfId="1" applyNumberFormat="1" applyFont="1" applyFill="1" applyBorder="1" applyAlignment="1">
      <alignment vertical="center" wrapText="1"/>
    </xf>
    <xf numFmtId="49" fontId="7" fillId="4" borderId="14" xfId="1" applyNumberFormat="1" applyFont="1" applyFill="1" applyBorder="1" applyAlignment="1">
      <alignment vertical="center" wrapText="1"/>
    </xf>
    <xf numFmtId="0" fontId="8" fillId="0" borderId="11" xfId="0"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176" fontId="12" fillId="0" borderId="17" xfId="1" applyFont="1" applyFill="1" applyBorder="1" applyAlignment="1">
      <alignment vertical="center" wrapText="1"/>
    </xf>
    <xf numFmtId="0" fontId="25" fillId="4" borderId="3" xfId="1" applyNumberFormat="1" applyFont="1" applyFill="1" applyBorder="1" applyAlignment="1">
      <alignment horizontal="center" vertical="center" wrapText="1"/>
    </xf>
    <xf numFmtId="176" fontId="15" fillId="0" borderId="0" xfId="1" applyFont="1" applyFill="1" applyBorder="1" applyAlignment="1">
      <alignment vertical="center" wrapText="1"/>
    </xf>
    <xf numFmtId="0" fontId="13" fillId="0" borderId="0" xfId="0" applyFont="1" applyAlignment="1">
      <alignment vertical="center" wrapText="1"/>
    </xf>
    <xf numFmtId="176" fontId="22" fillId="0" borderId="0" xfId="1" applyFont="1" applyFill="1" applyBorder="1" applyAlignment="1">
      <alignment vertical="center" wrapText="1"/>
    </xf>
    <xf numFmtId="176" fontId="23" fillId="0" borderId="17" xfId="1" applyFont="1" applyFill="1" applyBorder="1" applyAlignment="1">
      <alignment vertical="center" wrapText="1"/>
    </xf>
    <xf numFmtId="0" fontId="5" fillId="0" borderId="0" xfId="0" applyFont="1" applyBorder="1" applyAlignment="1">
      <alignment vertical="center"/>
    </xf>
    <xf numFmtId="0" fontId="5" fillId="0" borderId="0" xfId="0" applyFont="1" applyBorder="1"/>
    <xf numFmtId="0" fontId="21" fillId="0" borderId="23" xfId="0" applyFont="1" applyBorder="1" applyAlignment="1">
      <alignment horizontal="left" vertical="center" wrapText="1"/>
    </xf>
    <xf numFmtId="0" fontId="21" fillId="0" borderId="0" xfId="0" applyFont="1" applyBorder="1" applyAlignment="1">
      <alignment horizontal="left" vertical="center" wrapText="1"/>
    </xf>
    <xf numFmtId="0" fontId="9" fillId="3" borderId="10" xfId="0" applyFont="1" applyFill="1" applyBorder="1" applyAlignment="1">
      <alignment horizontal="center" vertical="center" wrapText="1" readingOrder="1"/>
    </xf>
    <xf numFmtId="0" fontId="9" fillId="3" borderId="12" xfId="0" applyFont="1" applyFill="1" applyBorder="1" applyAlignment="1">
      <alignment horizontal="center" vertical="center" wrapText="1" readingOrder="1"/>
    </xf>
    <xf numFmtId="0" fontId="9" fillId="3" borderId="3" xfId="0" applyFont="1" applyFill="1" applyBorder="1" applyAlignment="1">
      <alignment horizontal="center" vertical="center" wrapText="1" readingOrder="1"/>
    </xf>
    <xf numFmtId="0" fontId="9" fillId="3" borderId="13" xfId="0" applyFont="1" applyFill="1" applyBorder="1" applyAlignment="1">
      <alignment horizontal="center" vertical="center" wrapText="1" readingOrder="1"/>
    </xf>
    <xf numFmtId="0" fontId="9" fillId="3" borderId="3" xfId="0" quotePrefix="1" applyFont="1" applyFill="1" applyBorder="1" applyAlignment="1">
      <alignment horizontal="center" vertical="center" wrapText="1" readingOrder="1"/>
    </xf>
    <xf numFmtId="0" fontId="7" fillId="3" borderId="3" xfId="0" applyNumberFormat="1" applyFont="1" applyFill="1" applyBorder="1" applyAlignment="1">
      <alignment horizontal="center" vertical="center" wrapText="1" readingOrder="1"/>
    </xf>
    <xf numFmtId="0" fontId="7" fillId="3" borderId="13" xfId="0" applyNumberFormat="1" applyFont="1" applyFill="1" applyBorder="1" applyAlignment="1">
      <alignment horizontal="center" vertical="center" wrapText="1" readingOrder="1"/>
    </xf>
    <xf numFmtId="176" fontId="16" fillId="0" borderId="0" xfId="1" applyFont="1" applyAlignment="1">
      <alignment horizontal="left" vertical="center" wrapText="1"/>
    </xf>
    <xf numFmtId="176" fontId="16" fillId="0" borderId="0" xfId="1" applyFont="1" applyAlignment="1">
      <alignment horizontal="left" vertical="center"/>
    </xf>
    <xf numFmtId="0" fontId="9" fillId="3" borderId="4" xfId="0" applyFont="1" applyFill="1" applyBorder="1" applyAlignment="1">
      <alignment horizontal="center" vertical="center" wrapText="1" readingOrder="1"/>
    </xf>
    <xf numFmtId="0" fontId="9" fillId="3" borderId="5" xfId="0" applyFont="1" applyFill="1" applyBorder="1" applyAlignment="1">
      <alignment horizontal="center" vertical="center" wrapText="1" readingOrder="1"/>
    </xf>
    <xf numFmtId="0" fontId="9" fillId="3" borderId="6" xfId="0" applyFont="1" applyFill="1" applyBorder="1" applyAlignment="1">
      <alignment horizontal="center" vertical="center" wrapText="1" readingOrder="1"/>
    </xf>
    <xf numFmtId="0" fontId="9" fillId="3" borderId="4" xfId="0" quotePrefix="1" applyFont="1" applyFill="1" applyBorder="1" applyAlignment="1">
      <alignment horizontal="center" vertical="center" wrapText="1" readingOrder="1"/>
    </xf>
    <xf numFmtId="0" fontId="7" fillId="3" borderId="4" xfId="0" applyNumberFormat="1" applyFont="1" applyFill="1" applyBorder="1" applyAlignment="1">
      <alignment horizontal="center" vertical="center" wrapText="1" readingOrder="1"/>
    </xf>
    <xf numFmtId="0" fontId="7" fillId="3" borderId="5" xfId="0" applyNumberFormat="1" applyFont="1" applyFill="1" applyBorder="1" applyAlignment="1">
      <alignment horizontal="center" vertical="center" wrapText="1" readingOrder="1"/>
    </xf>
    <xf numFmtId="0" fontId="7" fillId="3" borderId="6" xfId="0" applyNumberFormat="1" applyFont="1" applyFill="1" applyBorder="1" applyAlignment="1">
      <alignment horizontal="center" vertical="center" wrapText="1" readingOrder="1"/>
    </xf>
    <xf numFmtId="0" fontId="15" fillId="5" borderId="10" xfId="0" applyNumberFormat="1" applyFont="1" applyFill="1" applyBorder="1" applyAlignment="1">
      <alignment horizontal="center" vertical="center" wrapText="1" readingOrder="1"/>
    </xf>
    <xf numFmtId="0" fontId="15" fillId="5" borderId="3" xfId="0" applyNumberFormat="1" applyFont="1" applyFill="1" applyBorder="1" applyAlignment="1">
      <alignment horizontal="center" vertical="center" wrapText="1" readingOrder="1"/>
    </xf>
    <xf numFmtId="176" fontId="7" fillId="5" borderId="3" xfId="1" applyFont="1" applyFill="1" applyBorder="1" applyAlignment="1">
      <alignment horizontal="center" vertical="center" wrapText="1"/>
    </xf>
    <xf numFmtId="176" fontId="7" fillId="5" borderId="3" xfId="1" applyFont="1" applyFill="1" applyBorder="1" applyAlignment="1">
      <alignment horizontal="center" vertical="center"/>
    </xf>
    <xf numFmtId="176" fontId="7" fillId="4" borderId="3" xfId="1" applyFont="1" applyFill="1" applyBorder="1" applyAlignment="1">
      <alignment horizontal="center" vertical="center"/>
    </xf>
    <xf numFmtId="176" fontId="7" fillId="4" borderId="11" xfId="1"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readingOrder="1"/>
    </xf>
    <xf numFmtId="0" fontId="9" fillId="3" borderId="8" xfId="0" quotePrefix="1" applyFont="1" applyFill="1" applyBorder="1" applyAlignment="1">
      <alignment horizontal="center" vertical="center" wrapText="1" readingOrder="1"/>
    </xf>
    <xf numFmtId="0" fontId="7" fillId="3" borderId="8" xfId="0" applyNumberFormat="1" applyFont="1" applyFill="1" applyBorder="1" applyAlignment="1">
      <alignment horizontal="center" vertical="center" wrapText="1" readingOrder="1"/>
    </xf>
    <xf numFmtId="176" fontId="15" fillId="0" borderId="17" xfId="1" applyFont="1" applyFill="1" applyBorder="1" applyAlignment="1">
      <alignment horizontal="center" vertical="center" wrapText="1"/>
    </xf>
    <xf numFmtId="0" fontId="7" fillId="5" borderId="7" xfId="1" applyNumberFormat="1" applyFont="1" applyFill="1" applyBorder="1" applyAlignment="1">
      <alignment horizontal="center" vertical="center" wrapText="1" readingOrder="1"/>
    </xf>
    <xf numFmtId="0" fontId="7" fillId="5" borderId="8" xfId="1" applyNumberFormat="1" applyFont="1" applyFill="1" applyBorder="1" applyAlignment="1">
      <alignment horizontal="center" vertical="center" readingOrder="1"/>
    </xf>
    <xf numFmtId="0" fontId="7" fillId="5" borderId="8" xfId="1" applyNumberFormat="1" applyFont="1" applyFill="1" applyBorder="1" applyAlignment="1">
      <alignment horizontal="center" vertical="center" wrapText="1" readingOrder="1"/>
    </xf>
    <xf numFmtId="176" fontId="7" fillId="4" borderId="8" xfId="1" applyFont="1" applyFill="1" applyBorder="1" applyAlignment="1">
      <alignment horizontal="center" vertical="center" wrapText="1"/>
    </xf>
    <xf numFmtId="176" fontId="7" fillId="4" borderId="9" xfId="1" applyFont="1" applyFill="1" applyBorder="1" applyAlignment="1">
      <alignment horizontal="center" vertical="center" wrapText="1"/>
    </xf>
    <xf numFmtId="0" fontId="7" fillId="5" borderId="10" xfId="1" applyNumberFormat="1" applyFont="1" applyFill="1" applyBorder="1" applyAlignment="1">
      <alignment horizontal="center" vertical="center" wrapText="1" readingOrder="1"/>
    </xf>
    <xf numFmtId="0" fontId="7" fillId="5" borderId="3" xfId="1" applyNumberFormat="1" applyFont="1" applyFill="1" applyBorder="1" applyAlignment="1">
      <alignment horizontal="center" vertical="center" readingOrder="1"/>
    </xf>
    <xf numFmtId="0" fontId="16" fillId="5" borderId="3" xfId="1" applyNumberFormat="1" applyFont="1" applyFill="1" applyBorder="1" applyAlignment="1">
      <alignment horizontal="center" vertical="center" wrapText="1" readingOrder="1"/>
    </xf>
    <xf numFmtId="0" fontId="16" fillId="5" borderId="3" xfId="1" applyNumberFormat="1" applyFont="1" applyFill="1" applyBorder="1" applyAlignment="1">
      <alignment horizontal="center" vertical="center" readingOrder="1"/>
    </xf>
    <xf numFmtId="176" fontId="7" fillId="4" borderId="3" xfId="1" applyFont="1" applyFill="1" applyBorder="1" applyAlignment="1">
      <alignment horizontal="center" vertical="center" wrapText="1"/>
    </xf>
    <xf numFmtId="176" fontId="7" fillId="4" borderId="11" xfId="1"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7" fillId="5" borderId="3" xfId="1" applyNumberFormat="1" applyFont="1" applyFill="1" applyBorder="1" applyAlignment="1">
      <alignment horizontal="center" vertical="center" wrapText="1" readingOrder="1"/>
    </xf>
    <xf numFmtId="176" fontId="23" fillId="0" borderId="17" xfId="1" applyFont="1" applyFill="1" applyBorder="1" applyAlignment="1">
      <alignment horizontal="center" vertical="center" wrapText="1"/>
    </xf>
    <xf numFmtId="0" fontId="8" fillId="0" borderId="3" xfId="0" applyFont="1" applyBorder="1" applyAlignment="1">
      <alignment horizontal="center"/>
    </xf>
    <xf numFmtId="0" fontId="8" fillId="5" borderId="7" xfId="1" applyNumberFormat="1" applyFont="1" applyFill="1" applyBorder="1" applyAlignment="1">
      <alignment horizontal="center" vertical="center" wrapText="1" readingOrder="1"/>
    </xf>
    <xf numFmtId="0" fontId="8" fillId="5" borderId="8" xfId="1" applyNumberFormat="1" applyFont="1" applyFill="1" applyBorder="1" applyAlignment="1">
      <alignment horizontal="center" vertical="center" readingOrder="1"/>
    </xf>
    <xf numFmtId="0" fontId="8" fillId="5" borderId="8" xfId="1" applyNumberFormat="1" applyFont="1" applyFill="1" applyBorder="1" applyAlignment="1">
      <alignment horizontal="center" vertical="center" wrapText="1" readingOrder="1"/>
    </xf>
    <xf numFmtId="0" fontId="8" fillId="4" borderId="8" xfId="1" applyNumberFormat="1" applyFont="1" applyFill="1" applyBorder="1" applyAlignment="1">
      <alignment horizontal="center" vertical="center" wrapText="1"/>
    </xf>
    <xf numFmtId="0" fontId="8" fillId="4" borderId="9" xfId="1" applyNumberFormat="1" applyFont="1" applyFill="1" applyBorder="1" applyAlignment="1">
      <alignment horizontal="center" vertical="center" wrapText="1"/>
    </xf>
    <xf numFmtId="0" fontId="8" fillId="5" borderId="10" xfId="1" applyNumberFormat="1" applyFont="1" applyFill="1" applyBorder="1" applyAlignment="1">
      <alignment horizontal="center" vertical="center" wrapText="1" readingOrder="1"/>
    </xf>
    <xf numFmtId="0" fontId="8" fillId="5" borderId="3" xfId="1" applyNumberFormat="1" applyFont="1" applyFill="1" applyBorder="1" applyAlignment="1">
      <alignment horizontal="center" vertical="center" readingOrder="1"/>
    </xf>
    <xf numFmtId="0" fontId="8" fillId="5" borderId="3" xfId="1" applyNumberFormat="1" applyFont="1" applyFill="1" applyBorder="1" applyAlignment="1">
      <alignment horizontal="center" vertical="center" wrapText="1" readingOrder="1"/>
    </xf>
    <xf numFmtId="0" fontId="8" fillId="4" borderId="3" xfId="1" applyNumberFormat="1" applyFont="1" applyFill="1" applyBorder="1" applyAlignment="1">
      <alignment horizontal="center" vertical="center" wrapText="1"/>
    </xf>
    <xf numFmtId="0" fontId="8" fillId="4" borderId="11" xfId="1" applyNumberFormat="1" applyFont="1" applyFill="1" applyBorder="1" applyAlignment="1">
      <alignment horizontal="center" vertical="center" wrapText="1"/>
    </xf>
    <xf numFmtId="0" fontId="24" fillId="5" borderId="10" xfId="0" applyNumberFormat="1" applyFont="1" applyFill="1" applyBorder="1" applyAlignment="1">
      <alignment horizontal="center" vertical="center" wrapText="1" readingOrder="1"/>
    </xf>
    <xf numFmtId="0" fontId="24" fillId="5" borderId="3" xfId="0" applyNumberFormat="1" applyFont="1" applyFill="1" applyBorder="1" applyAlignment="1">
      <alignment horizontal="center" vertical="center" wrapText="1" readingOrder="1"/>
    </xf>
    <xf numFmtId="176" fontId="8" fillId="5" borderId="3" xfId="1" applyFont="1" applyFill="1" applyBorder="1" applyAlignment="1">
      <alignment horizontal="center" vertical="center" wrapText="1"/>
    </xf>
    <xf numFmtId="176" fontId="8" fillId="5" borderId="3" xfId="1" applyFont="1" applyFill="1" applyBorder="1" applyAlignment="1">
      <alignment horizontal="center" vertical="center"/>
    </xf>
    <xf numFmtId="0" fontId="8" fillId="4" borderId="3" xfId="1" applyNumberFormat="1" applyFont="1" applyFill="1" applyBorder="1" applyAlignment="1">
      <alignment horizontal="center" vertical="center"/>
    </xf>
    <xf numFmtId="0" fontId="8" fillId="4" borderId="11" xfId="1" applyNumberFormat="1" applyFont="1" applyFill="1" applyBorder="1" applyAlignment="1">
      <alignment horizontal="center" vertical="center"/>
    </xf>
    <xf numFmtId="0" fontId="17" fillId="0" borderId="3" xfId="0" applyFont="1" applyBorder="1" applyAlignment="1">
      <alignment horizontal="center"/>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1" xfId="0" applyFont="1" applyBorder="1" applyAlignment="1">
      <alignment horizontal="left" vertical="center" wrapText="1"/>
    </xf>
    <xf numFmtId="0" fontId="8" fillId="0" borderId="11" xfId="0" applyFont="1" applyBorder="1" applyAlignment="1">
      <alignment horizontal="center"/>
    </xf>
    <xf numFmtId="0" fontId="8" fillId="0" borderId="10"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3" xfId="0" applyFont="1" applyBorder="1" applyAlignment="1">
      <alignment horizontal="left"/>
    </xf>
    <xf numFmtId="0" fontId="8" fillId="0" borderId="11" xfId="0" applyFont="1" applyBorder="1" applyAlignment="1">
      <alignment horizontal="left"/>
    </xf>
    <xf numFmtId="176" fontId="8" fillId="0" borderId="0" xfId="1" applyFont="1" applyFill="1" applyBorder="1" applyAlignment="1">
      <alignment horizontal="left" vertical="center" wrapText="1"/>
    </xf>
    <xf numFmtId="176" fontId="8" fillId="5" borderId="13" xfId="1" applyFont="1" applyFill="1" applyBorder="1" applyAlignment="1">
      <alignment horizontal="center" vertical="center" wrapText="1"/>
    </xf>
    <xf numFmtId="176" fontId="8" fillId="5" borderId="13" xfId="1" applyFont="1" applyFill="1" applyBorder="1" applyAlignment="1">
      <alignment horizontal="center" vertical="center"/>
    </xf>
    <xf numFmtId="49" fontId="8" fillId="0" borderId="13" xfId="1" applyNumberFormat="1" applyFont="1" applyBorder="1" applyAlignment="1">
      <alignment horizontal="center" vertical="center"/>
    </xf>
    <xf numFmtId="49" fontId="8" fillId="0" borderId="14" xfId="1" applyNumberFormat="1" applyFont="1" applyBorder="1" applyAlignment="1">
      <alignment horizontal="center" vertical="center"/>
    </xf>
    <xf numFmtId="176" fontId="8" fillId="5" borderId="12" xfId="1" applyFont="1" applyFill="1" applyBorder="1" applyAlignment="1">
      <alignment horizontal="center" vertical="center" wrapText="1"/>
    </xf>
    <xf numFmtId="176" fontId="8" fillId="0" borderId="3" xfId="1" applyFont="1" applyFill="1" applyBorder="1" applyAlignment="1">
      <alignment horizontal="center" vertical="center" wrapText="1"/>
    </xf>
    <xf numFmtId="176" fontId="8" fillId="0" borderId="3" xfId="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7" fillId="0" borderId="20" xfId="0" applyFont="1" applyBorder="1" applyAlignment="1">
      <alignment horizontal="left" vertical="center" wrapText="1"/>
    </xf>
    <xf numFmtId="0" fontId="7" fillId="0" borderId="1" xfId="0" applyFont="1" applyBorder="1" applyAlignment="1">
      <alignment horizontal="left" vertical="center" wrapText="1"/>
    </xf>
    <xf numFmtId="0" fontId="7" fillId="0" borderId="30" xfId="0" applyFont="1" applyBorder="1" applyAlignment="1">
      <alignment horizontal="left" vertical="center" wrapText="1"/>
    </xf>
    <xf numFmtId="0" fontId="8" fillId="0" borderId="21" xfId="0" applyFont="1" applyBorder="1" applyAlignment="1">
      <alignment horizontal="left" vertical="center"/>
    </xf>
    <xf numFmtId="0" fontId="8" fillId="0" borderId="2"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0" xfId="0" applyFont="1" applyBorder="1" applyAlignment="1">
      <alignment horizontal="left" vertical="center" wrapText="1"/>
    </xf>
    <xf numFmtId="0" fontId="8" fillId="0" borderId="1" xfId="0" applyFont="1" applyBorder="1" applyAlignment="1">
      <alignment horizontal="left" vertical="center"/>
    </xf>
    <xf numFmtId="0" fontId="8" fillId="0" borderId="19" xfId="0" applyFont="1" applyBorder="1" applyAlignment="1">
      <alignment horizontal="left" vertical="center"/>
    </xf>
    <xf numFmtId="0" fontId="8" fillId="0" borderId="15" xfId="0" applyFont="1" applyBorder="1" applyAlignment="1">
      <alignment horizontal="left" vertical="top" wrapText="1"/>
    </xf>
    <xf numFmtId="176" fontId="8" fillId="5" borderId="16" xfId="1" applyFont="1" applyFill="1" applyBorder="1" applyAlignment="1">
      <alignment horizontal="center" vertical="center" wrapText="1"/>
    </xf>
    <xf numFmtId="176" fontId="8" fillId="5" borderId="27" xfId="1" applyFont="1" applyFill="1" applyBorder="1" applyAlignment="1">
      <alignment horizontal="center" vertical="center" wrapText="1"/>
    </xf>
    <xf numFmtId="176" fontId="8" fillId="5" borderId="28" xfId="1" applyFont="1" applyFill="1" applyBorder="1" applyAlignment="1">
      <alignment horizontal="center" vertical="center" wrapText="1"/>
    </xf>
    <xf numFmtId="176" fontId="8" fillId="5" borderId="28" xfId="1" applyFont="1" applyFill="1" applyBorder="1" applyAlignment="1">
      <alignment horizontal="center" vertical="center"/>
    </xf>
    <xf numFmtId="49" fontId="8" fillId="0" borderId="28" xfId="1" applyNumberFormat="1" applyFont="1" applyBorder="1" applyAlignment="1">
      <alignment horizontal="center" vertical="center"/>
    </xf>
    <xf numFmtId="49" fontId="8" fillId="0" borderId="29" xfId="1" applyNumberFormat="1" applyFont="1" applyBorder="1" applyAlignment="1">
      <alignment horizontal="center" vertical="center"/>
    </xf>
  </cellXfs>
  <cellStyles count="2">
    <cellStyle name="常规" xfId="0" builtinId="0"/>
    <cellStyle name="常规 2" xfId="1"/>
  </cellStyles>
  <dxfs count="4">
    <dxf>
      <font>
        <color auto="1"/>
      </font>
      <fill>
        <patternFill>
          <bgColor rgb="FFFF0000"/>
        </patternFill>
      </fill>
    </dxf>
    <dxf>
      <font>
        <color auto="1"/>
      </font>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550378</xdr:colOff>
      <xdr:row>0</xdr:row>
      <xdr:rowOff>150102</xdr:rowOff>
    </xdr:from>
    <xdr:to>
      <xdr:col>8</xdr:col>
      <xdr:colOff>2266618</xdr:colOff>
      <xdr:row>1</xdr:row>
      <xdr:rowOff>735106</xdr:rowOff>
    </xdr:to>
    <xdr:pic>
      <xdr:nvPicPr>
        <xdr:cNvPr id="2" name="图片 2" descr="未标题-3-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4328" y="150102"/>
          <a:ext cx="1716240" cy="76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9</xdr:row>
      <xdr:rowOff>803398</xdr:rowOff>
    </xdr:from>
    <xdr:to>
      <xdr:col>9</xdr:col>
      <xdr:colOff>79369</xdr:colOff>
      <xdr:row>12</xdr:row>
      <xdr:rowOff>241423</xdr:rowOff>
    </xdr:to>
    <xdr:sp macro="" textlink="">
      <xdr:nvSpPr>
        <xdr:cNvPr id="3" name="圆角矩形 2"/>
        <xdr:cNvSpPr/>
      </xdr:nvSpPr>
      <xdr:spPr>
        <a:xfrm rot="-1140000">
          <a:off x="152400" y="4803898"/>
          <a:ext cx="11109319" cy="10858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altLang="zh-CN" sz="6000">
              <a:solidFill>
                <a:schemeClr val="accent4">
                  <a:lumMod val="60000"/>
                  <a:lumOff val="40000"/>
                </a:schemeClr>
              </a:solidFill>
            </a:rPr>
            <a:t>EXAMPLE</a:t>
          </a:r>
          <a:endParaRPr lang="zh-CN" altLang="en-US" sz="6000">
            <a:solidFill>
              <a:schemeClr val="accent4">
                <a:lumMod val="60000"/>
                <a:lumOff val="4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645628</xdr:colOff>
      <xdr:row>0</xdr:row>
      <xdr:rowOff>142875</xdr:rowOff>
    </xdr:from>
    <xdr:to>
      <xdr:col>8</xdr:col>
      <xdr:colOff>2361868</xdr:colOff>
      <xdr:row>1</xdr:row>
      <xdr:rowOff>727879</xdr:rowOff>
    </xdr:to>
    <xdr:pic>
      <xdr:nvPicPr>
        <xdr:cNvPr id="2" name="图片 2" descr="未标题-3-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18178" y="142875"/>
          <a:ext cx="1716240" cy="76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256347</xdr:colOff>
      <xdr:row>0</xdr:row>
      <xdr:rowOff>130085</xdr:rowOff>
    </xdr:from>
    <xdr:to>
      <xdr:col>7</xdr:col>
      <xdr:colOff>1347786</xdr:colOff>
      <xdr:row>1</xdr:row>
      <xdr:rowOff>487868</xdr:rowOff>
    </xdr:to>
    <xdr:pic>
      <xdr:nvPicPr>
        <xdr:cNvPr id="2" name="图片 2" descr="未标题-3-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0151" y="130085"/>
          <a:ext cx="1091439"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36030</xdr:colOff>
      <xdr:row>1</xdr:row>
      <xdr:rowOff>28575</xdr:rowOff>
    </xdr:from>
    <xdr:to>
      <xdr:col>7</xdr:col>
      <xdr:colOff>1127469</xdr:colOff>
      <xdr:row>1</xdr:row>
      <xdr:rowOff>524311</xdr:rowOff>
    </xdr:to>
    <xdr:pic>
      <xdr:nvPicPr>
        <xdr:cNvPr id="2" name="图片 2" descr="未标题-3-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8580" y="209550"/>
          <a:ext cx="1091439" cy="495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37"/>
  <sheetViews>
    <sheetView showGridLines="0" view="pageLayout" topLeftCell="A32" zoomScaleNormal="100" workbookViewId="0">
      <selection activeCell="C39" sqref="C39"/>
    </sheetView>
  </sheetViews>
  <sheetFormatPr defaultColWidth="9" defaultRowHeight="14.25" x14ac:dyDescent="0.2"/>
  <cols>
    <col min="1" max="1" width="11.25" style="37" customWidth="1"/>
    <col min="2" max="2" width="12.625" style="37" customWidth="1"/>
    <col min="3" max="3" width="54.5" style="38" customWidth="1"/>
    <col min="4" max="4" width="7.875" style="38" customWidth="1"/>
    <col min="5" max="5" width="11" style="39" customWidth="1"/>
    <col min="6" max="6" width="8.25" style="15" customWidth="1"/>
    <col min="7" max="7" width="10.25" style="15" hidden="1" customWidth="1"/>
    <col min="8" max="8" width="9.25" style="40" customWidth="1"/>
    <col min="9" max="9" width="32" style="39" customWidth="1"/>
    <col min="10" max="11" width="7.625" style="14" customWidth="1"/>
    <col min="12" max="16384" width="9" style="14"/>
  </cols>
  <sheetData>
    <row r="2" spans="1:21" ht="65.099999999999994" customHeight="1" thickBot="1" x14ac:dyDescent="0.35">
      <c r="A2" s="60"/>
      <c r="B2" s="60"/>
      <c r="C2" s="97" t="s">
        <v>104</v>
      </c>
      <c r="D2" s="97"/>
      <c r="E2" s="97"/>
      <c r="F2" s="97"/>
      <c r="G2" s="97"/>
      <c r="H2" s="97"/>
      <c r="I2" s="13"/>
    </row>
    <row r="3" spans="1:21" ht="27.95" customHeight="1" x14ac:dyDescent="0.2">
      <c r="A3" s="98" t="s">
        <v>61</v>
      </c>
      <c r="B3" s="99"/>
      <c r="C3" s="16" t="s">
        <v>95</v>
      </c>
      <c r="D3" s="100" t="s">
        <v>52</v>
      </c>
      <c r="E3" s="99"/>
      <c r="F3" s="101" t="s">
        <v>96</v>
      </c>
      <c r="G3" s="101"/>
      <c r="H3" s="101"/>
      <c r="I3" s="102"/>
      <c r="K3" s="15"/>
    </row>
    <row r="4" spans="1:21" ht="27.95" customHeight="1" x14ac:dyDescent="0.2">
      <c r="A4" s="103" t="s">
        <v>30</v>
      </c>
      <c r="B4" s="104"/>
      <c r="C4" s="17" t="s">
        <v>39</v>
      </c>
      <c r="D4" s="105" t="s">
        <v>53</v>
      </c>
      <c r="E4" s="106"/>
      <c r="F4" s="107" t="s">
        <v>89</v>
      </c>
      <c r="G4" s="107"/>
      <c r="H4" s="107"/>
      <c r="I4" s="108"/>
      <c r="K4" s="15"/>
    </row>
    <row r="5" spans="1:21" ht="27.95" customHeight="1" x14ac:dyDescent="0.2">
      <c r="A5" s="86" t="s">
        <v>60</v>
      </c>
      <c r="B5" s="87"/>
      <c r="C5" s="18">
        <f>MIN(150,MAX(0,100+SUM(H7:H34)))</f>
        <v>23</v>
      </c>
      <c r="D5" s="88" t="s">
        <v>54</v>
      </c>
      <c r="E5" s="89"/>
      <c r="F5" s="90" t="s">
        <v>90</v>
      </c>
      <c r="G5" s="90"/>
      <c r="H5" s="90"/>
      <c r="I5" s="91"/>
      <c r="K5" s="15"/>
    </row>
    <row r="6" spans="1:21" s="21" customFormat="1" ht="30.75" customHeight="1" thickBot="1" x14ac:dyDescent="0.25">
      <c r="A6" s="4" t="s">
        <v>31</v>
      </c>
      <c r="B6" s="5" t="s">
        <v>33</v>
      </c>
      <c r="C6" s="5" t="s">
        <v>32</v>
      </c>
      <c r="D6" s="19" t="s">
        <v>35</v>
      </c>
      <c r="E6" s="19" t="s">
        <v>0</v>
      </c>
      <c r="F6" s="41" t="s">
        <v>108</v>
      </c>
      <c r="G6" s="12"/>
      <c r="H6" s="11" t="s">
        <v>34</v>
      </c>
      <c r="I6" s="20" t="s">
        <v>1</v>
      </c>
      <c r="J6" s="63"/>
    </row>
    <row r="7" spans="1:21" ht="63.75" customHeight="1" x14ac:dyDescent="0.25">
      <c r="A7" s="92" t="s">
        <v>25</v>
      </c>
      <c r="B7" s="94" t="s">
        <v>63</v>
      </c>
      <c r="C7" s="22" t="s">
        <v>8</v>
      </c>
      <c r="D7" s="95" t="s">
        <v>27</v>
      </c>
      <c r="E7" s="23" t="s">
        <v>36</v>
      </c>
      <c r="F7" s="2">
        <v>3</v>
      </c>
      <c r="G7" s="24">
        <f>-F7*5</f>
        <v>-15</v>
      </c>
      <c r="H7" s="96">
        <f>MAX(-30,SUM(G7:G9))</f>
        <v>-15</v>
      </c>
      <c r="I7" s="53" t="s">
        <v>110</v>
      </c>
      <c r="J7" s="68"/>
      <c r="K7" s="69"/>
      <c r="L7" s="69"/>
      <c r="M7" s="69"/>
      <c r="N7" s="69"/>
      <c r="O7" s="69"/>
      <c r="P7" s="69"/>
      <c r="Q7" s="69"/>
      <c r="R7" s="69"/>
      <c r="S7" s="69"/>
      <c r="T7" s="69"/>
      <c r="U7" s="69"/>
    </row>
    <row r="8" spans="1:21" ht="31.5" x14ac:dyDescent="0.25">
      <c r="A8" s="93"/>
      <c r="B8" s="72"/>
      <c r="C8" s="25" t="s">
        <v>64</v>
      </c>
      <c r="D8" s="72"/>
      <c r="E8" s="26" t="s">
        <v>65</v>
      </c>
      <c r="F8" s="3">
        <v>0</v>
      </c>
      <c r="G8" s="27">
        <f>-F8*5</f>
        <v>0</v>
      </c>
      <c r="H8" s="75"/>
      <c r="I8" s="49"/>
    </row>
    <row r="9" spans="1:21" ht="27" customHeight="1" x14ac:dyDescent="0.25">
      <c r="A9" s="93"/>
      <c r="B9" s="72"/>
      <c r="C9" s="25" t="s">
        <v>9</v>
      </c>
      <c r="D9" s="72"/>
      <c r="E9" s="26" t="s">
        <v>65</v>
      </c>
      <c r="F9" s="3">
        <v>0</v>
      </c>
      <c r="G9" s="27">
        <f>-F9*5</f>
        <v>0</v>
      </c>
      <c r="H9" s="75"/>
      <c r="I9" s="49"/>
      <c r="J9" s="28"/>
    </row>
    <row r="10" spans="1:21" ht="63.75" customHeight="1" x14ac:dyDescent="0.25">
      <c r="A10" s="93"/>
      <c r="B10" s="72" t="s">
        <v>10</v>
      </c>
      <c r="C10" s="25" t="s">
        <v>6</v>
      </c>
      <c r="D10" s="74" t="s">
        <v>27</v>
      </c>
      <c r="E10" s="26" t="s">
        <v>67</v>
      </c>
      <c r="F10" s="3">
        <v>9</v>
      </c>
      <c r="G10" s="27">
        <f>-F10*3</f>
        <v>-27</v>
      </c>
      <c r="H10" s="75">
        <f>MAX(-30,SUM(G10:G14))</f>
        <v>-27</v>
      </c>
      <c r="I10" s="54" t="s">
        <v>113</v>
      </c>
      <c r="J10" s="28"/>
    </row>
    <row r="11" spans="1:21" ht="39" customHeight="1" x14ac:dyDescent="0.25">
      <c r="A11" s="93"/>
      <c r="B11" s="72"/>
      <c r="C11" s="25" t="s">
        <v>68</v>
      </c>
      <c r="D11" s="72"/>
      <c r="E11" s="26" t="s">
        <v>69</v>
      </c>
      <c r="F11" s="3">
        <v>0</v>
      </c>
      <c r="G11" s="27">
        <f t="shared" ref="G11:G16" si="0">-F11*5</f>
        <v>0</v>
      </c>
      <c r="H11" s="75"/>
      <c r="I11" s="49"/>
      <c r="J11" s="28"/>
    </row>
    <row r="12" spans="1:21" ht="27" customHeight="1" x14ac:dyDescent="0.25">
      <c r="A12" s="93"/>
      <c r="B12" s="72"/>
      <c r="C12" s="25" t="s">
        <v>4</v>
      </c>
      <c r="D12" s="72"/>
      <c r="E12" s="26" t="s">
        <v>70</v>
      </c>
      <c r="F12" s="3">
        <v>0</v>
      </c>
      <c r="G12" s="27">
        <f t="shared" si="0"/>
        <v>0</v>
      </c>
      <c r="H12" s="75"/>
      <c r="I12" s="49"/>
      <c r="J12" s="28"/>
    </row>
    <row r="13" spans="1:21" ht="27" customHeight="1" x14ac:dyDescent="0.25">
      <c r="A13" s="93"/>
      <c r="B13" s="72"/>
      <c r="C13" s="25" t="s">
        <v>26</v>
      </c>
      <c r="D13" s="72"/>
      <c r="E13" s="26" t="s">
        <v>70</v>
      </c>
      <c r="F13" s="3">
        <v>0</v>
      </c>
      <c r="G13" s="27">
        <f t="shared" si="0"/>
        <v>0</v>
      </c>
      <c r="H13" s="75"/>
      <c r="I13" s="49"/>
      <c r="J13" s="28"/>
    </row>
    <row r="14" spans="1:21" ht="42.75" customHeight="1" x14ac:dyDescent="0.25">
      <c r="A14" s="93"/>
      <c r="B14" s="72"/>
      <c r="C14" s="25" t="s">
        <v>71</v>
      </c>
      <c r="D14" s="72"/>
      <c r="E14" s="26" t="s">
        <v>70</v>
      </c>
      <c r="F14" s="3">
        <v>0</v>
      </c>
      <c r="G14" s="27">
        <f t="shared" si="0"/>
        <v>0</v>
      </c>
      <c r="H14" s="75"/>
      <c r="I14" s="49"/>
      <c r="J14" s="28"/>
    </row>
    <row r="15" spans="1:21" ht="75" customHeight="1" x14ac:dyDescent="0.25">
      <c r="A15" s="93"/>
      <c r="B15" s="72" t="s">
        <v>11</v>
      </c>
      <c r="C15" s="25" t="s">
        <v>72</v>
      </c>
      <c r="D15" s="82" t="s">
        <v>28</v>
      </c>
      <c r="E15" s="25" t="s">
        <v>112</v>
      </c>
      <c r="F15" s="3">
        <v>25</v>
      </c>
      <c r="G15" s="27">
        <f>-F15*5</f>
        <v>-125</v>
      </c>
      <c r="H15" s="83">
        <f>MAX(-30,SUM(G15:G19))</f>
        <v>-30</v>
      </c>
      <c r="I15" s="54" t="s">
        <v>114</v>
      </c>
      <c r="J15" s="28"/>
    </row>
    <row r="16" spans="1:21" ht="51.95" customHeight="1" x14ac:dyDescent="0.25">
      <c r="A16" s="93"/>
      <c r="B16" s="72"/>
      <c r="C16" s="25" t="s">
        <v>40</v>
      </c>
      <c r="D16" s="80"/>
      <c r="E16" s="26" t="s">
        <v>74</v>
      </c>
      <c r="F16" s="3">
        <v>0</v>
      </c>
      <c r="G16" s="27">
        <f t="shared" si="0"/>
        <v>0</v>
      </c>
      <c r="H16" s="84"/>
      <c r="I16" s="49"/>
      <c r="J16" s="28"/>
    </row>
    <row r="17" spans="1:10" ht="90" customHeight="1" x14ac:dyDescent="0.25">
      <c r="A17" s="93"/>
      <c r="B17" s="72" t="s">
        <v>12</v>
      </c>
      <c r="C17" s="25" t="s">
        <v>75</v>
      </c>
      <c r="D17" s="80"/>
      <c r="E17" s="26" t="s">
        <v>76</v>
      </c>
      <c r="F17" s="3">
        <v>0</v>
      </c>
      <c r="G17" s="27">
        <f>-F17*10</f>
        <v>0</v>
      </c>
      <c r="H17" s="84"/>
      <c r="I17" s="54"/>
      <c r="J17" s="28"/>
    </row>
    <row r="18" spans="1:10" ht="65.099999999999994" customHeight="1" x14ac:dyDescent="0.25">
      <c r="A18" s="93"/>
      <c r="B18" s="72"/>
      <c r="C18" s="25" t="s">
        <v>77</v>
      </c>
      <c r="D18" s="80"/>
      <c r="E18" s="26" t="s">
        <v>78</v>
      </c>
      <c r="F18" s="3">
        <v>0</v>
      </c>
      <c r="G18" s="27">
        <f>-F18*15</f>
        <v>0</v>
      </c>
      <c r="H18" s="84"/>
      <c r="I18" s="49"/>
      <c r="J18" s="28"/>
    </row>
    <row r="19" spans="1:10" ht="65.099999999999994" customHeight="1" x14ac:dyDescent="0.25">
      <c r="A19" s="93"/>
      <c r="B19" s="48" t="s">
        <v>37</v>
      </c>
      <c r="C19" s="25" t="s">
        <v>24</v>
      </c>
      <c r="D19" s="81"/>
      <c r="E19" s="26" t="s">
        <v>79</v>
      </c>
      <c r="F19" s="3">
        <v>0</v>
      </c>
      <c r="G19" s="27">
        <f>-F19*10</f>
        <v>0</v>
      </c>
      <c r="H19" s="85"/>
      <c r="I19" s="49"/>
      <c r="J19" s="28"/>
    </row>
    <row r="20" spans="1:10" ht="65.099999999999994" customHeight="1" x14ac:dyDescent="0.25">
      <c r="A20" s="93"/>
      <c r="B20" s="72" t="s">
        <v>13</v>
      </c>
      <c r="C20" s="25" t="s">
        <v>80</v>
      </c>
      <c r="D20" s="74" t="s">
        <v>28</v>
      </c>
      <c r="E20" s="26" t="s">
        <v>79</v>
      </c>
      <c r="F20" s="3">
        <v>0</v>
      </c>
      <c r="G20" s="27">
        <f>-F20*10</f>
        <v>0</v>
      </c>
      <c r="H20" s="75">
        <f>MAX(-30,SUM(G20:G23))</f>
        <v>0</v>
      </c>
      <c r="I20" s="49"/>
      <c r="J20" s="28"/>
    </row>
    <row r="21" spans="1:10" ht="65.099999999999994" customHeight="1" x14ac:dyDescent="0.25">
      <c r="A21" s="93"/>
      <c r="B21" s="72"/>
      <c r="C21" s="25" t="s">
        <v>81</v>
      </c>
      <c r="D21" s="72"/>
      <c r="E21" s="26" t="s">
        <v>79</v>
      </c>
      <c r="F21" s="3">
        <v>0</v>
      </c>
      <c r="G21" s="27">
        <f>-F21*10</f>
        <v>0</v>
      </c>
      <c r="H21" s="75"/>
      <c r="I21" s="49"/>
      <c r="J21" s="28"/>
    </row>
    <row r="22" spans="1:10" ht="39" customHeight="1" x14ac:dyDescent="0.25">
      <c r="A22" s="93"/>
      <c r="B22" s="72"/>
      <c r="C22" s="25" t="s">
        <v>2</v>
      </c>
      <c r="D22" s="72"/>
      <c r="E22" s="26" t="s">
        <v>79</v>
      </c>
      <c r="F22" s="3">
        <v>0</v>
      </c>
      <c r="G22" s="27">
        <f>-F22*10</f>
        <v>0</v>
      </c>
      <c r="H22" s="75"/>
      <c r="I22" s="49"/>
      <c r="J22" s="28"/>
    </row>
    <row r="23" spans="1:10" ht="39" customHeight="1" x14ac:dyDescent="0.25">
      <c r="A23" s="93"/>
      <c r="B23" s="72"/>
      <c r="C23" s="25" t="s">
        <v>14</v>
      </c>
      <c r="D23" s="72"/>
      <c r="E23" s="26" t="s">
        <v>79</v>
      </c>
      <c r="F23" s="3">
        <v>0</v>
      </c>
      <c r="G23" s="27">
        <f>-F23*10</f>
        <v>0</v>
      </c>
      <c r="H23" s="75"/>
      <c r="I23" s="49"/>
      <c r="J23" s="28"/>
    </row>
    <row r="24" spans="1:10" ht="54" customHeight="1" x14ac:dyDescent="0.25">
      <c r="A24" s="70" t="s">
        <v>21</v>
      </c>
      <c r="B24" s="79" t="s">
        <v>21</v>
      </c>
      <c r="C24" s="25" t="s">
        <v>3</v>
      </c>
      <c r="D24" s="82" t="s">
        <v>27</v>
      </c>
      <c r="E24" s="26" t="s">
        <v>83</v>
      </c>
      <c r="F24" s="3">
        <v>1</v>
      </c>
      <c r="G24" s="27">
        <f t="shared" ref="G24:G30" si="1">-F24*20</f>
        <v>-20</v>
      </c>
      <c r="H24" s="83">
        <f>MAX(-30,SUM(G24:G30))</f>
        <v>-20</v>
      </c>
      <c r="I24" s="54" t="s">
        <v>103</v>
      </c>
    </row>
    <row r="25" spans="1:10" ht="27" customHeight="1" x14ac:dyDescent="0.25">
      <c r="A25" s="70"/>
      <c r="B25" s="80"/>
      <c r="C25" s="25" t="s">
        <v>15</v>
      </c>
      <c r="D25" s="80"/>
      <c r="E25" s="26" t="s">
        <v>83</v>
      </c>
      <c r="F25" s="3">
        <v>0</v>
      </c>
      <c r="G25" s="27">
        <f t="shared" si="1"/>
        <v>0</v>
      </c>
      <c r="H25" s="84"/>
      <c r="I25" s="49"/>
    </row>
    <row r="26" spans="1:10" ht="27" customHeight="1" x14ac:dyDescent="0.25">
      <c r="A26" s="70"/>
      <c r="B26" s="81"/>
      <c r="C26" s="25" t="s">
        <v>84</v>
      </c>
      <c r="D26" s="80"/>
      <c r="E26" s="26" t="s">
        <v>83</v>
      </c>
      <c r="F26" s="3">
        <v>0</v>
      </c>
      <c r="G26" s="27">
        <f t="shared" si="1"/>
        <v>0</v>
      </c>
      <c r="H26" s="84"/>
      <c r="I26" s="49"/>
    </row>
    <row r="27" spans="1:10" ht="27.95" customHeight="1" x14ac:dyDescent="0.25">
      <c r="A27" s="70" t="s">
        <v>22</v>
      </c>
      <c r="B27" s="79" t="s">
        <v>22</v>
      </c>
      <c r="C27" s="25" t="s">
        <v>16</v>
      </c>
      <c r="D27" s="80"/>
      <c r="E27" s="26" t="s">
        <v>83</v>
      </c>
      <c r="F27" s="3">
        <v>0</v>
      </c>
      <c r="G27" s="27">
        <f t="shared" si="1"/>
        <v>0</v>
      </c>
      <c r="H27" s="84"/>
      <c r="I27" s="49"/>
    </row>
    <row r="28" spans="1:10" ht="39" customHeight="1" x14ac:dyDescent="0.25">
      <c r="A28" s="70"/>
      <c r="B28" s="80"/>
      <c r="C28" s="25" t="s">
        <v>17</v>
      </c>
      <c r="D28" s="80"/>
      <c r="E28" s="26" t="s">
        <v>83</v>
      </c>
      <c r="F28" s="3">
        <v>0</v>
      </c>
      <c r="G28" s="27">
        <f t="shared" si="1"/>
        <v>0</v>
      </c>
      <c r="H28" s="84"/>
      <c r="I28" s="49"/>
    </row>
    <row r="29" spans="1:10" ht="27" customHeight="1" x14ac:dyDescent="0.25">
      <c r="A29" s="70"/>
      <c r="B29" s="80"/>
      <c r="C29" s="25" t="s">
        <v>5</v>
      </c>
      <c r="D29" s="80"/>
      <c r="E29" s="26" t="s">
        <v>83</v>
      </c>
      <c r="F29" s="3">
        <v>0</v>
      </c>
      <c r="G29" s="27">
        <f t="shared" si="1"/>
        <v>0</v>
      </c>
      <c r="H29" s="84"/>
      <c r="I29" s="49"/>
    </row>
    <row r="30" spans="1:10" ht="27" customHeight="1" x14ac:dyDescent="0.25">
      <c r="A30" s="70"/>
      <c r="B30" s="81"/>
      <c r="C30" s="25" t="s">
        <v>18</v>
      </c>
      <c r="D30" s="81"/>
      <c r="E30" s="26" t="s">
        <v>83</v>
      </c>
      <c r="F30" s="3">
        <v>0</v>
      </c>
      <c r="G30" s="27">
        <f t="shared" si="1"/>
        <v>0</v>
      </c>
      <c r="H30" s="85"/>
      <c r="I30" s="49"/>
    </row>
    <row r="31" spans="1:10" ht="39" customHeight="1" x14ac:dyDescent="0.25">
      <c r="A31" s="70" t="s">
        <v>23</v>
      </c>
      <c r="B31" s="72" t="s">
        <v>38</v>
      </c>
      <c r="C31" s="25" t="s">
        <v>19</v>
      </c>
      <c r="D31" s="74" t="s">
        <v>93</v>
      </c>
      <c r="E31" s="26" t="s">
        <v>86</v>
      </c>
      <c r="F31" s="3">
        <v>0</v>
      </c>
      <c r="G31" s="27">
        <f>+F31*10</f>
        <v>0</v>
      </c>
      <c r="H31" s="75">
        <f>MIN(50,SUM(G31:G34))</f>
        <v>15</v>
      </c>
      <c r="I31" s="49"/>
    </row>
    <row r="32" spans="1:10" ht="39" customHeight="1" x14ac:dyDescent="0.25">
      <c r="A32" s="70"/>
      <c r="B32" s="72"/>
      <c r="C32" s="25" t="s">
        <v>20</v>
      </c>
      <c r="D32" s="72"/>
      <c r="E32" s="26" t="s">
        <v>86</v>
      </c>
      <c r="F32" s="3">
        <v>0</v>
      </c>
      <c r="G32" s="27">
        <f>+F32*10</f>
        <v>0</v>
      </c>
      <c r="H32" s="75"/>
      <c r="I32" s="49"/>
    </row>
    <row r="33" spans="1:9" ht="39" customHeight="1" x14ac:dyDescent="0.25">
      <c r="A33" s="70"/>
      <c r="B33" s="72"/>
      <c r="C33" s="25" t="s">
        <v>7</v>
      </c>
      <c r="D33" s="72"/>
      <c r="E33" s="26" t="s">
        <v>86</v>
      </c>
      <c r="F33" s="3">
        <v>0</v>
      </c>
      <c r="G33" s="27">
        <f>+F33*10</f>
        <v>0</v>
      </c>
      <c r="H33" s="75"/>
      <c r="I33" s="49"/>
    </row>
    <row r="34" spans="1:9" ht="71.25" customHeight="1" thickBot="1" x14ac:dyDescent="0.3">
      <c r="A34" s="71"/>
      <c r="B34" s="73"/>
      <c r="C34" s="30" t="s">
        <v>87</v>
      </c>
      <c r="D34" s="73"/>
      <c r="E34" s="31" t="s">
        <v>88</v>
      </c>
      <c r="F34" s="6">
        <v>1</v>
      </c>
      <c r="G34" s="32">
        <f>+F34*15</f>
        <v>15</v>
      </c>
      <c r="H34" s="76"/>
      <c r="I34" s="55" t="s">
        <v>97</v>
      </c>
    </row>
    <row r="35" spans="1:9" ht="146.25" customHeight="1" x14ac:dyDescent="0.2">
      <c r="A35" s="77" t="s">
        <v>94</v>
      </c>
      <c r="B35" s="78"/>
      <c r="C35" s="78"/>
      <c r="D35" s="78"/>
      <c r="E35" s="78"/>
      <c r="F35" s="78"/>
      <c r="G35" s="78"/>
      <c r="H35" s="78"/>
      <c r="I35" s="78"/>
    </row>
    <row r="36" spans="1:9" ht="34.5" customHeight="1" x14ac:dyDescent="0.3">
      <c r="A36" s="14"/>
      <c r="B36" s="14"/>
      <c r="C36" s="33"/>
      <c r="D36" s="33"/>
      <c r="E36" s="13"/>
      <c r="F36" s="34"/>
      <c r="G36" s="34"/>
      <c r="H36" s="35"/>
      <c r="I36" s="13"/>
    </row>
    <row r="37" spans="1:9" ht="16.5" x14ac:dyDescent="0.3">
      <c r="A37" s="36"/>
      <c r="B37" s="36"/>
      <c r="C37" s="33"/>
      <c r="D37" s="33"/>
      <c r="E37" s="13"/>
      <c r="F37" s="34"/>
      <c r="G37" s="34"/>
      <c r="H37" s="35"/>
      <c r="I37" s="13"/>
    </row>
  </sheetData>
  <dataConsolidate/>
  <mergeCells count="36">
    <mergeCell ref="C2:H2"/>
    <mergeCell ref="A3:B3"/>
    <mergeCell ref="D3:E3"/>
    <mergeCell ref="F3:I3"/>
    <mergeCell ref="A4:B4"/>
    <mergeCell ref="D4:E4"/>
    <mergeCell ref="F4:I4"/>
    <mergeCell ref="A5:B5"/>
    <mergeCell ref="D5:E5"/>
    <mergeCell ref="F5:I5"/>
    <mergeCell ref="A7:A23"/>
    <mergeCell ref="B7:B9"/>
    <mergeCell ref="D7:D9"/>
    <mergeCell ref="H7:H9"/>
    <mergeCell ref="B10:B14"/>
    <mergeCell ref="D10:D14"/>
    <mergeCell ref="H10:H14"/>
    <mergeCell ref="B15:B16"/>
    <mergeCell ref="D15:D19"/>
    <mergeCell ref="H15:H19"/>
    <mergeCell ref="B17:B18"/>
    <mergeCell ref="B20:B23"/>
    <mergeCell ref="D20:D23"/>
    <mergeCell ref="A35:I35"/>
    <mergeCell ref="H20:H23"/>
    <mergeCell ref="A24:A26"/>
    <mergeCell ref="B24:B26"/>
    <mergeCell ref="D24:D30"/>
    <mergeCell ref="H24:H30"/>
    <mergeCell ref="A27:A30"/>
    <mergeCell ref="B27:B30"/>
    <mergeCell ref="J7:U7"/>
    <mergeCell ref="A31:A34"/>
    <mergeCell ref="B31:B34"/>
    <mergeCell ref="D31:D34"/>
    <mergeCell ref="H31:H34"/>
  </mergeCells>
  <phoneticPr fontId="3" type="noConversion"/>
  <pageMargins left="0.7" right="0.7" top="0.75" bottom="0.75" header="0.3" footer="0.3"/>
  <pageSetup paperSize="8" scale="75" orientation="portrait" horizontalDpi="300" verticalDpi="300" r:id="rId1"/>
  <headerFooter>
    <oddFooter>&amp;L&amp;8表单编号Form No.:CJLR-PD-PDE-F069
版本Rev.1
保密等级Security Classification:秘密Proprietary&amp;C&amp;8编制Originator: 李巧平
部门Department:PD BO&amp;R&amp;8发行时间Issue Date:2020-07-01
保留期限Retention Time:S+12
页码 Page: &amp;P/&amp;N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40"/>
  <sheetViews>
    <sheetView showGridLines="0" tabSelected="1" showWhiteSpace="0" view="pageLayout" zoomScaleNormal="100" workbookViewId="0">
      <selection activeCell="A35" sqref="A35:I35"/>
    </sheetView>
  </sheetViews>
  <sheetFormatPr defaultColWidth="9" defaultRowHeight="14.25" x14ac:dyDescent="0.2"/>
  <cols>
    <col min="1" max="1" width="11.25" style="37" customWidth="1"/>
    <col min="2" max="2" width="12.625" style="37" customWidth="1"/>
    <col min="3" max="3" width="54.5" style="38" customWidth="1"/>
    <col min="4" max="4" width="7.875" style="38" customWidth="1"/>
    <col min="5" max="5" width="14" style="39" customWidth="1"/>
    <col min="6" max="6" width="8.25" style="15" customWidth="1"/>
    <col min="7" max="7" width="10.25" style="15" hidden="1" customWidth="1"/>
    <col min="8" max="8" width="9.25" style="40" customWidth="1"/>
    <col min="9" max="9" width="32" style="39" customWidth="1"/>
    <col min="10" max="11" width="7.625" style="14" customWidth="1"/>
    <col min="12" max="16384" width="9" style="14"/>
  </cols>
  <sheetData>
    <row r="2" spans="1:11" ht="80.099999999999994" customHeight="1" thickBot="1" x14ac:dyDescent="0.25">
      <c r="A2" s="60"/>
      <c r="B2" s="60"/>
      <c r="C2" s="97" t="s">
        <v>105</v>
      </c>
      <c r="D2" s="97"/>
      <c r="E2" s="97"/>
      <c r="F2" s="97"/>
      <c r="G2" s="97"/>
      <c r="H2" s="97"/>
      <c r="I2" s="60"/>
    </row>
    <row r="3" spans="1:11" ht="27.95" customHeight="1" x14ac:dyDescent="0.2">
      <c r="A3" s="98" t="s">
        <v>61</v>
      </c>
      <c r="B3" s="99"/>
      <c r="C3" s="16"/>
      <c r="D3" s="100" t="s">
        <v>52</v>
      </c>
      <c r="E3" s="99"/>
      <c r="F3" s="101"/>
      <c r="G3" s="101"/>
      <c r="H3" s="101"/>
      <c r="I3" s="102"/>
      <c r="K3" s="15"/>
    </row>
    <row r="4" spans="1:11" ht="27.95" customHeight="1" x14ac:dyDescent="0.2">
      <c r="A4" s="103" t="s">
        <v>30</v>
      </c>
      <c r="B4" s="104"/>
      <c r="C4" s="17"/>
      <c r="D4" s="111" t="s">
        <v>53</v>
      </c>
      <c r="E4" s="104"/>
      <c r="F4" s="107"/>
      <c r="G4" s="107"/>
      <c r="H4" s="107"/>
      <c r="I4" s="108"/>
      <c r="K4" s="15"/>
    </row>
    <row r="5" spans="1:11" ht="27.95" customHeight="1" x14ac:dyDescent="0.2">
      <c r="A5" s="86" t="s">
        <v>60</v>
      </c>
      <c r="B5" s="87"/>
      <c r="C5" s="18">
        <f>MIN(150,MAX(0,100+SUM(H7:H34)))</f>
        <v>100</v>
      </c>
      <c r="D5" s="88" t="s">
        <v>54</v>
      </c>
      <c r="E5" s="89"/>
      <c r="F5" s="90"/>
      <c r="G5" s="90"/>
      <c r="H5" s="90"/>
      <c r="I5" s="91"/>
      <c r="K5" s="15"/>
    </row>
    <row r="6" spans="1:11" s="21" customFormat="1" ht="30.75" customHeight="1" thickBot="1" x14ac:dyDescent="0.25">
      <c r="A6" s="4" t="s">
        <v>31</v>
      </c>
      <c r="B6" s="5" t="s">
        <v>33</v>
      </c>
      <c r="C6" s="5" t="s">
        <v>32</v>
      </c>
      <c r="D6" s="19" t="s">
        <v>35</v>
      </c>
      <c r="E6" s="19" t="s">
        <v>0</v>
      </c>
      <c r="F6" s="41" t="s">
        <v>109</v>
      </c>
      <c r="G6" s="12"/>
      <c r="H6" s="11" t="s">
        <v>34</v>
      </c>
      <c r="I6" s="20" t="s">
        <v>1</v>
      </c>
    </row>
    <row r="7" spans="1:11" ht="27" customHeight="1" x14ac:dyDescent="0.25">
      <c r="A7" s="92" t="s">
        <v>25</v>
      </c>
      <c r="B7" s="94" t="s">
        <v>106</v>
      </c>
      <c r="C7" s="22" t="s">
        <v>8</v>
      </c>
      <c r="D7" s="95" t="s">
        <v>27</v>
      </c>
      <c r="E7" s="23" t="s">
        <v>36</v>
      </c>
      <c r="F7" s="2">
        <v>0</v>
      </c>
      <c r="G7" s="24">
        <f>-F7*5</f>
        <v>0</v>
      </c>
      <c r="H7" s="96">
        <f>MAX(-30,SUM(G7:G9))</f>
        <v>0</v>
      </c>
      <c r="I7" s="7"/>
    </row>
    <row r="8" spans="1:11" ht="39" customHeight="1" x14ac:dyDescent="0.25">
      <c r="A8" s="93"/>
      <c r="B8" s="72"/>
      <c r="C8" s="25" t="s">
        <v>64</v>
      </c>
      <c r="D8" s="72"/>
      <c r="E8" s="26" t="s">
        <v>65</v>
      </c>
      <c r="F8" s="3">
        <v>0</v>
      </c>
      <c r="G8" s="27">
        <f>-F8*5</f>
        <v>0</v>
      </c>
      <c r="H8" s="75"/>
      <c r="I8" s="10"/>
    </row>
    <row r="9" spans="1:11" ht="27" customHeight="1" x14ac:dyDescent="0.25">
      <c r="A9" s="93"/>
      <c r="B9" s="72"/>
      <c r="C9" s="25" t="s">
        <v>9</v>
      </c>
      <c r="D9" s="72"/>
      <c r="E9" s="26" t="s">
        <v>66</v>
      </c>
      <c r="F9" s="3">
        <v>0</v>
      </c>
      <c r="G9" s="27">
        <f>-F9*5</f>
        <v>0</v>
      </c>
      <c r="H9" s="75"/>
      <c r="I9" s="10"/>
      <c r="J9" s="28"/>
    </row>
    <row r="10" spans="1:11" ht="24" customHeight="1" x14ac:dyDescent="0.25">
      <c r="A10" s="93"/>
      <c r="B10" s="72" t="s">
        <v>10</v>
      </c>
      <c r="C10" s="25" t="s">
        <v>6</v>
      </c>
      <c r="D10" s="74" t="s">
        <v>27</v>
      </c>
      <c r="E10" s="26" t="s">
        <v>67</v>
      </c>
      <c r="F10" s="3">
        <v>0</v>
      </c>
      <c r="G10" s="27">
        <f>-F10*3</f>
        <v>0</v>
      </c>
      <c r="H10" s="75">
        <f>MAX(-30,SUM(G10:G14))</f>
        <v>0</v>
      </c>
      <c r="I10" s="49"/>
      <c r="J10" s="28"/>
    </row>
    <row r="11" spans="1:11" ht="39" customHeight="1" x14ac:dyDescent="0.25">
      <c r="A11" s="93"/>
      <c r="B11" s="72"/>
      <c r="C11" s="25" t="s">
        <v>68</v>
      </c>
      <c r="D11" s="72"/>
      <c r="E11" s="26" t="s">
        <v>69</v>
      </c>
      <c r="F11" s="3">
        <v>0</v>
      </c>
      <c r="G11" s="27">
        <f t="shared" ref="G11:G16" si="0">-F11*5</f>
        <v>0</v>
      </c>
      <c r="H11" s="75"/>
      <c r="I11" s="49"/>
      <c r="J11" s="28"/>
    </row>
    <row r="12" spans="1:11" ht="27" customHeight="1" x14ac:dyDescent="0.25">
      <c r="A12" s="93"/>
      <c r="B12" s="72"/>
      <c r="C12" s="25" t="s">
        <v>4</v>
      </c>
      <c r="D12" s="72"/>
      <c r="E12" s="26" t="s">
        <v>70</v>
      </c>
      <c r="F12" s="3">
        <v>0</v>
      </c>
      <c r="G12" s="27">
        <f t="shared" si="0"/>
        <v>0</v>
      </c>
      <c r="H12" s="75"/>
      <c r="I12" s="10"/>
      <c r="J12" s="28"/>
    </row>
    <row r="13" spans="1:11" ht="27" customHeight="1" x14ac:dyDescent="0.25">
      <c r="A13" s="93"/>
      <c r="B13" s="72"/>
      <c r="C13" s="25" t="s">
        <v>26</v>
      </c>
      <c r="D13" s="72"/>
      <c r="E13" s="26" t="s">
        <v>70</v>
      </c>
      <c r="F13" s="3">
        <v>0</v>
      </c>
      <c r="G13" s="27">
        <f t="shared" si="0"/>
        <v>0</v>
      </c>
      <c r="H13" s="75"/>
      <c r="I13" s="10"/>
      <c r="J13" s="28"/>
    </row>
    <row r="14" spans="1:11" ht="42.75" customHeight="1" x14ac:dyDescent="0.25">
      <c r="A14" s="93"/>
      <c r="B14" s="72"/>
      <c r="C14" s="25" t="s">
        <v>71</v>
      </c>
      <c r="D14" s="72"/>
      <c r="E14" s="26" t="s">
        <v>70</v>
      </c>
      <c r="F14" s="3">
        <v>0</v>
      </c>
      <c r="G14" s="27">
        <f t="shared" si="0"/>
        <v>0</v>
      </c>
      <c r="H14" s="75"/>
      <c r="I14" s="10"/>
      <c r="J14" s="28"/>
    </row>
    <row r="15" spans="1:11" ht="75" customHeight="1" x14ac:dyDescent="0.25">
      <c r="A15" s="93"/>
      <c r="B15" s="72" t="s">
        <v>11</v>
      </c>
      <c r="C15" s="25" t="s">
        <v>72</v>
      </c>
      <c r="D15" s="82" t="s">
        <v>28</v>
      </c>
      <c r="E15" s="26" t="s">
        <v>73</v>
      </c>
      <c r="F15" s="3">
        <v>0</v>
      </c>
      <c r="G15" s="27">
        <f>-F15*10</f>
        <v>0</v>
      </c>
      <c r="H15" s="83">
        <f>MAX(-30,SUM(G15:G19))</f>
        <v>0</v>
      </c>
      <c r="I15" s="10"/>
      <c r="J15" s="28"/>
    </row>
    <row r="16" spans="1:11" ht="51.95" customHeight="1" x14ac:dyDescent="0.25">
      <c r="A16" s="93"/>
      <c r="B16" s="72"/>
      <c r="C16" s="25" t="s">
        <v>40</v>
      </c>
      <c r="D16" s="80"/>
      <c r="E16" s="26" t="s">
        <v>74</v>
      </c>
      <c r="F16" s="3">
        <v>0</v>
      </c>
      <c r="G16" s="27">
        <f t="shared" si="0"/>
        <v>0</v>
      </c>
      <c r="H16" s="84"/>
      <c r="I16" s="10"/>
      <c r="J16" s="28"/>
    </row>
    <row r="17" spans="1:10" ht="90" customHeight="1" x14ac:dyDescent="0.25">
      <c r="A17" s="93"/>
      <c r="B17" s="72" t="s">
        <v>12</v>
      </c>
      <c r="C17" s="25" t="s">
        <v>75</v>
      </c>
      <c r="D17" s="80"/>
      <c r="E17" s="26" t="s">
        <v>111</v>
      </c>
      <c r="F17" s="3">
        <v>0</v>
      </c>
      <c r="G17" s="27">
        <f>-F17*5</f>
        <v>0</v>
      </c>
      <c r="H17" s="84"/>
      <c r="I17" s="10"/>
      <c r="J17" s="28"/>
    </row>
    <row r="18" spans="1:10" ht="65.099999999999994" customHeight="1" x14ac:dyDescent="0.25">
      <c r="A18" s="93"/>
      <c r="B18" s="72"/>
      <c r="C18" s="25" t="s">
        <v>77</v>
      </c>
      <c r="D18" s="80"/>
      <c r="E18" s="26" t="s">
        <v>78</v>
      </c>
      <c r="F18" s="3">
        <v>0</v>
      </c>
      <c r="G18" s="27">
        <f>-F18*15</f>
        <v>0</v>
      </c>
      <c r="H18" s="84"/>
      <c r="I18" s="10"/>
      <c r="J18" s="28"/>
    </row>
    <row r="19" spans="1:10" ht="65.099999999999994" customHeight="1" x14ac:dyDescent="0.25">
      <c r="A19" s="93"/>
      <c r="B19" s="29" t="s">
        <v>37</v>
      </c>
      <c r="C19" s="25" t="s">
        <v>24</v>
      </c>
      <c r="D19" s="81"/>
      <c r="E19" s="26" t="s">
        <v>79</v>
      </c>
      <c r="F19" s="3">
        <v>0</v>
      </c>
      <c r="G19" s="27">
        <f>-F19*10</f>
        <v>0</v>
      </c>
      <c r="H19" s="85"/>
      <c r="I19" s="10"/>
      <c r="J19" s="28"/>
    </row>
    <row r="20" spans="1:10" ht="65.099999999999994" customHeight="1" x14ac:dyDescent="0.25">
      <c r="A20" s="93"/>
      <c r="B20" s="72" t="s">
        <v>13</v>
      </c>
      <c r="C20" s="25" t="s">
        <v>80</v>
      </c>
      <c r="D20" s="74" t="s">
        <v>29</v>
      </c>
      <c r="E20" s="26" t="s">
        <v>79</v>
      </c>
      <c r="F20" s="3">
        <v>0</v>
      </c>
      <c r="G20" s="27">
        <f>-F20*10</f>
        <v>0</v>
      </c>
      <c r="H20" s="75">
        <f>MAX(-30,SUM(G20:G23))</f>
        <v>0</v>
      </c>
      <c r="I20" s="10"/>
      <c r="J20" s="28"/>
    </row>
    <row r="21" spans="1:10" ht="65.099999999999994" customHeight="1" x14ac:dyDescent="0.25">
      <c r="A21" s="93"/>
      <c r="B21" s="72"/>
      <c r="C21" s="25" t="s">
        <v>81</v>
      </c>
      <c r="D21" s="72"/>
      <c r="E21" s="26" t="s">
        <v>79</v>
      </c>
      <c r="F21" s="3">
        <v>0</v>
      </c>
      <c r="G21" s="27">
        <f>-F21*10</f>
        <v>0</v>
      </c>
      <c r="H21" s="75"/>
      <c r="I21" s="10"/>
      <c r="J21" s="28"/>
    </row>
    <row r="22" spans="1:10" ht="39" customHeight="1" x14ac:dyDescent="0.25">
      <c r="A22" s="93"/>
      <c r="B22" s="72"/>
      <c r="C22" s="25" t="s">
        <v>2</v>
      </c>
      <c r="D22" s="72"/>
      <c r="E22" s="26" t="s">
        <v>79</v>
      </c>
      <c r="F22" s="3">
        <v>0</v>
      </c>
      <c r="G22" s="27">
        <f>-F22*10</f>
        <v>0</v>
      </c>
      <c r="H22" s="75"/>
      <c r="I22" s="10"/>
      <c r="J22" s="28"/>
    </row>
    <row r="23" spans="1:10" ht="39" customHeight="1" x14ac:dyDescent="0.25">
      <c r="A23" s="93"/>
      <c r="B23" s="72"/>
      <c r="C23" s="25" t="s">
        <v>14</v>
      </c>
      <c r="D23" s="72"/>
      <c r="E23" s="26" t="s">
        <v>82</v>
      </c>
      <c r="F23" s="3">
        <v>0</v>
      </c>
      <c r="G23" s="27">
        <f>-F23*10</f>
        <v>0</v>
      </c>
      <c r="H23" s="75"/>
      <c r="I23" s="10"/>
      <c r="J23" s="28"/>
    </row>
    <row r="24" spans="1:10" ht="27" customHeight="1" x14ac:dyDescent="0.25">
      <c r="A24" s="70" t="s">
        <v>21</v>
      </c>
      <c r="B24" s="79" t="s">
        <v>21</v>
      </c>
      <c r="C24" s="25" t="s">
        <v>3</v>
      </c>
      <c r="D24" s="82" t="s">
        <v>27</v>
      </c>
      <c r="E24" s="26" t="s">
        <v>83</v>
      </c>
      <c r="F24" s="3">
        <v>0</v>
      </c>
      <c r="G24" s="27">
        <f t="shared" ref="G24:G30" si="1">-F24*20</f>
        <v>0</v>
      </c>
      <c r="H24" s="83">
        <f>MAX(-30,SUM(G24:G30))</f>
        <v>0</v>
      </c>
      <c r="I24" s="10"/>
    </row>
    <row r="25" spans="1:10" ht="27" customHeight="1" x14ac:dyDescent="0.25">
      <c r="A25" s="70"/>
      <c r="B25" s="80"/>
      <c r="C25" s="25" t="s">
        <v>15</v>
      </c>
      <c r="D25" s="80"/>
      <c r="E25" s="26" t="s">
        <v>83</v>
      </c>
      <c r="F25" s="3">
        <v>0</v>
      </c>
      <c r="G25" s="27">
        <f t="shared" si="1"/>
        <v>0</v>
      </c>
      <c r="H25" s="84"/>
      <c r="I25" s="10"/>
    </row>
    <row r="26" spans="1:10" ht="27" customHeight="1" x14ac:dyDescent="0.25">
      <c r="A26" s="70"/>
      <c r="B26" s="81"/>
      <c r="C26" s="25" t="s">
        <v>84</v>
      </c>
      <c r="D26" s="80"/>
      <c r="E26" s="26" t="s">
        <v>85</v>
      </c>
      <c r="F26" s="3">
        <v>0</v>
      </c>
      <c r="G26" s="27">
        <f t="shared" si="1"/>
        <v>0</v>
      </c>
      <c r="H26" s="84"/>
      <c r="I26" s="10"/>
    </row>
    <row r="27" spans="1:10" ht="27.95" customHeight="1" x14ac:dyDescent="0.25">
      <c r="A27" s="70" t="s">
        <v>22</v>
      </c>
      <c r="B27" s="79" t="s">
        <v>22</v>
      </c>
      <c r="C27" s="25" t="s">
        <v>16</v>
      </c>
      <c r="D27" s="80"/>
      <c r="E27" s="26" t="s">
        <v>83</v>
      </c>
      <c r="F27" s="3">
        <v>0</v>
      </c>
      <c r="G27" s="27">
        <f t="shared" si="1"/>
        <v>0</v>
      </c>
      <c r="H27" s="84"/>
      <c r="I27" s="10"/>
    </row>
    <row r="28" spans="1:10" ht="39" customHeight="1" x14ac:dyDescent="0.25">
      <c r="A28" s="70"/>
      <c r="B28" s="80"/>
      <c r="C28" s="25" t="s">
        <v>17</v>
      </c>
      <c r="D28" s="80"/>
      <c r="E28" s="26" t="s">
        <v>83</v>
      </c>
      <c r="F28" s="3">
        <v>0</v>
      </c>
      <c r="G28" s="27">
        <f t="shared" si="1"/>
        <v>0</v>
      </c>
      <c r="H28" s="84"/>
      <c r="I28" s="10"/>
    </row>
    <row r="29" spans="1:10" ht="27" customHeight="1" x14ac:dyDescent="0.25">
      <c r="A29" s="70"/>
      <c r="B29" s="80"/>
      <c r="C29" s="25" t="s">
        <v>5</v>
      </c>
      <c r="D29" s="80"/>
      <c r="E29" s="26" t="s">
        <v>83</v>
      </c>
      <c r="F29" s="3">
        <v>0</v>
      </c>
      <c r="G29" s="27">
        <f t="shared" si="1"/>
        <v>0</v>
      </c>
      <c r="H29" s="84"/>
      <c r="I29" s="10"/>
    </row>
    <row r="30" spans="1:10" ht="27" customHeight="1" x14ac:dyDescent="0.25">
      <c r="A30" s="70"/>
      <c r="B30" s="81"/>
      <c r="C30" s="25" t="s">
        <v>18</v>
      </c>
      <c r="D30" s="81"/>
      <c r="E30" s="26" t="s">
        <v>83</v>
      </c>
      <c r="F30" s="3">
        <v>0</v>
      </c>
      <c r="G30" s="27">
        <f t="shared" si="1"/>
        <v>0</v>
      </c>
      <c r="H30" s="85"/>
      <c r="I30" s="10"/>
    </row>
    <row r="31" spans="1:10" ht="39" customHeight="1" x14ac:dyDescent="0.25">
      <c r="A31" s="70" t="s">
        <v>23</v>
      </c>
      <c r="B31" s="72" t="s">
        <v>38</v>
      </c>
      <c r="C31" s="25" t="s">
        <v>19</v>
      </c>
      <c r="D31" s="74" t="s">
        <v>93</v>
      </c>
      <c r="E31" s="26" t="s">
        <v>86</v>
      </c>
      <c r="F31" s="3">
        <v>0</v>
      </c>
      <c r="G31" s="27">
        <f>+F31*10</f>
        <v>0</v>
      </c>
      <c r="H31" s="75">
        <f>MIN(50,SUM(G31:G34))</f>
        <v>0</v>
      </c>
      <c r="I31" s="49"/>
    </row>
    <row r="32" spans="1:10" ht="39" customHeight="1" x14ac:dyDescent="0.25">
      <c r="A32" s="70"/>
      <c r="B32" s="72"/>
      <c r="C32" s="25" t="s">
        <v>20</v>
      </c>
      <c r="D32" s="72"/>
      <c r="E32" s="26" t="s">
        <v>86</v>
      </c>
      <c r="F32" s="3">
        <v>0</v>
      </c>
      <c r="G32" s="27">
        <f>+F32*10</f>
        <v>0</v>
      </c>
      <c r="H32" s="75"/>
      <c r="I32" s="49"/>
    </row>
    <row r="33" spans="1:9" ht="39" customHeight="1" x14ac:dyDescent="0.25">
      <c r="A33" s="70"/>
      <c r="B33" s="72"/>
      <c r="C33" s="25" t="s">
        <v>7</v>
      </c>
      <c r="D33" s="72"/>
      <c r="E33" s="26" t="s">
        <v>86</v>
      </c>
      <c r="F33" s="3">
        <v>0</v>
      </c>
      <c r="G33" s="27">
        <f>+F33*10</f>
        <v>0</v>
      </c>
      <c r="H33" s="75"/>
      <c r="I33" s="49"/>
    </row>
    <row r="34" spans="1:9" ht="39" customHeight="1" thickBot="1" x14ac:dyDescent="0.3">
      <c r="A34" s="71"/>
      <c r="B34" s="73"/>
      <c r="C34" s="30" t="s">
        <v>87</v>
      </c>
      <c r="D34" s="73"/>
      <c r="E34" s="31" t="s">
        <v>88</v>
      </c>
      <c r="F34" s="6">
        <v>0</v>
      </c>
      <c r="G34" s="32">
        <f>+F34*15</f>
        <v>0</v>
      </c>
      <c r="H34" s="76"/>
      <c r="I34" s="50"/>
    </row>
    <row r="35" spans="1:9" ht="166.5" customHeight="1" x14ac:dyDescent="0.2">
      <c r="A35" s="77" t="s">
        <v>115</v>
      </c>
      <c r="B35" s="78"/>
      <c r="C35" s="78"/>
      <c r="D35" s="78"/>
      <c r="E35" s="78"/>
      <c r="F35" s="78"/>
      <c r="G35" s="78"/>
      <c r="H35" s="78"/>
      <c r="I35" s="78"/>
    </row>
    <row r="36" spans="1:9" ht="34.5" customHeight="1" x14ac:dyDescent="0.2">
      <c r="A36" s="109"/>
      <c r="B36" s="110"/>
      <c r="C36" s="110"/>
      <c r="D36" s="110"/>
      <c r="E36" s="110"/>
      <c r="F36" s="110"/>
      <c r="G36" s="110"/>
      <c r="H36" s="110"/>
      <c r="I36" s="110"/>
    </row>
    <row r="37" spans="1:9" ht="16.5" x14ac:dyDescent="0.3">
      <c r="B37" s="36"/>
      <c r="C37" s="33"/>
      <c r="D37" s="33"/>
      <c r="E37" s="13"/>
      <c r="F37" s="34"/>
      <c r="G37" s="34"/>
      <c r="H37" s="35"/>
      <c r="I37" s="13"/>
    </row>
    <row r="38" spans="1:9" ht="16.5" x14ac:dyDescent="0.2">
      <c r="A38" s="57"/>
    </row>
    <row r="39" spans="1:9" x14ac:dyDescent="0.2">
      <c r="A39" s="58"/>
    </row>
    <row r="40" spans="1:9" x14ac:dyDescent="0.2">
      <c r="A40" s="59"/>
    </row>
  </sheetData>
  <dataConsolidate/>
  <mergeCells count="36">
    <mergeCell ref="C2:H2"/>
    <mergeCell ref="B15:B16"/>
    <mergeCell ref="D15:D19"/>
    <mergeCell ref="B17:B18"/>
    <mergeCell ref="B20:B23"/>
    <mergeCell ref="D20:D23"/>
    <mergeCell ref="F3:I3"/>
    <mergeCell ref="F4:I4"/>
    <mergeCell ref="F5:I5"/>
    <mergeCell ref="A3:B3"/>
    <mergeCell ref="A4:B4"/>
    <mergeCell ref="D3:E3"/>
    <mergeCell ref="D4:E4"/>
    <mergeCell ref="D5:E5"/>
    <mergeCell ref="A5:B5"/>
    <mergeCell ref="H31:H34"/>
    <mergeCell ref="A24:A26"/>
    <mergeCell ref="B24:B26"/>
    <mergeCell ref="D24:D30"/>
    <mergeCell ref="A27:A30"/>
    <mergeCell ref="A36:I36"/>
    <mergeCell ref="B27:B30"/>
    <mergeCell ref="H24:H30"/>
    <mergeCell ref="H20:H23"/>
    <mergeCell ref="A7:A23"/>
    <mergeCell ref="H15:H19"/>
    <mergeCell ref="B7:B9"/>
    <mergeCell ref="D7:D9"/>
    <mergeCell ref="H7:H9"/>
    <mergeCell ref="A35:I35"/>
    <mergeCell ref="A31:A34"/>
    <mergeCell ref="B31:B34"/>
    <mergeCell ref="D31:D34"/>
    <mergeCell ref="B10:B14"/>
    <mergeCell ref="D10:D14"/>
    <mergeCell ref="H10:H14"/>
  </mergeCells>
  <phoneticPr fontId="3" type="noConversion"/>
  <pageMargins left="0.7" right="0.7" top="0.75" bottom="0.75" header="0.3" footer="0.3"/>
  <pageSetup paperSize="8" scale="77" orientation="portrait" horizontalDpi="300" verticalDpi="300" r:id="rId1"/>
  <headerFooter>
    <oddFooter>&amp;L&amp;8表单编号Form No.:CJLR-PD-PDE-F069
版本Rev.1
保密等级Security Classification:秘密Proprietary&amp;C&amp;8编制Originator: 李巧平
部门Department:PD BO&amp;R&amp;8发行时间Issue Date:2020-07-01
保留期限Retention Time:S+12
页码 Page: &amp;P/&amp;N</oddFooter>
  </headerFooter>
  <ignoredErrors>
    <ignoredError sqref="G8 G10:G11 G18 G16"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view="pageLayout" topLeftCell="A23" zoomScaleNormal="115" workbookViewId="0">
      <selection activeCell="A27" sqref="A27:H27"/>
    </sheetView>
  </sheetViews>
  <sheetFormatPr defaultRowHeight="14.25" x14ac:dyDescent="0.2"/>
  <cols>
    <col min="1" max="1" width="6" style="1" customWidth="1"/>
    <col min="2" max="2" width="10.625" customWidth="1"/>
    <col min="3" max="3" width="22.25" customWidth="1"/>
    <col min="4" max="4" width="9.875" customWidth="1"/>
    <col min="5" max="5" width="9.375" customWidth="1"/>
    <col min="6" max="6" width="5.375" customWidth="1"/>
    <col min="7" max="7" width="3.375" customWidth="1"/>
    <col min="8" max="8" width="18.5" customWidth="1"/>
  </cols>
  <sheetData>
    <row r="1" spans="1:8" x14ac:dyDescent="0.2">
      <c r="A1" s="42"/>
      <c r="B1" s="43"/>
      <c r="C1" s="43"/>
      <c r="D1" s="43"/>
      <c r="E1" s="43"/>
      <c r="F1" s="43"/>
      <c r="G1" s="43"/>
      <c r="H1" s="43"/>
    </row>
    <row r="2" spans="1:8" ht="45" customHeight="1" thickBot="1" x14ac:dyDescent="0.25">
      <c r="A2" s="64"/>
      <c r="C2" s="112" t="s">
        <v>98</v>
      </c>
      <c r="D2" s="112"/>
      <c r="E2" s="112"/>
      <c r="F2" s="112"/>
      <c r="G2" s="112"/>
      <c r="H2" s="65"/>
    </row>
    <row r="3" spans="1:8" ht="27" customHeight="1" x14ac:dyDescent="0.2">
      <c r="A3" s="114" t="s">
        <v>42</v>
      </c>
      <c r="B3" s="115"/>
      <c r="C3" s="51">
        <f>供应商产品开发绩效评价记分卡!C3</f>
        <v>0</v>
      </c>
      <c r="D3" s="116" t="s">
        <v>52</v>
      </c>
      <c r="E3" s="115"/>
      <c r="F3" s="117">
        <f>供应商产品开发绩效评价记分卡!F3:I3</f>
        <v>0</v>
      </c>
      <c r="G3" s="117"/>
      <c r="H3" s="118"/>
    </row>
    <row r="4" spans="1:8" ht="27" customHeight="1" x14ac:dyDescent="0.2">
      <c r="A4" s="119" t="s">
        <v>30</v>
      </c>
      <c r="B4" s="120"/>
      <c r="C4" s="52">
        <f>供应商产品开发绩效评价记分卡!C4</f>
        <v>0</v>
      </c>
      <c r="D4" s="121" t="s">
        <v>53</v>
      </c>
      <c r="E4" s="120"/>
      <c r="F4" s="122">
        <f>供应商产品开发绩效评价记分卡!F4:I4</f>
        <v>0</v>
      </c>
      <c r="G4" s="122"/>
      <c r="H4" s="123"/>
    </row>
    <row r="5" spans="1:8" ht="27" customHeight="1" x14ac:dyDescent="0.2">
      <c r="A5" s="124" t="s">
        <v>60</v>
      </c>
      <c r="B5" s="125"/>
      <c r="C5" s="61">
        <f>供应商产品开发绩效评价记分卡!C5</f>
        <v>100</v>
      </c>
      <c r="D5" s="126" t="s">
        <v>55</v>
      </c>
      <c r="E5" s="127"/>
      <c r="F5" s="128">
        <f>供应商产品开发绩效评价记分卡!F5:I5</f>
        <v>0</v>
      </c>
      <c r="G5" s="128"/>
      <c r="H5" s="129"/>
    </row>
    <row r="6" spans="1:8" ht="35.1" customHeight="1" x14ac:dyDescent="0.2">
      <c r="A6" s="131" t="s">
        <v>56</v>
      </c>
      <c r="B6" s="132"/>
      <c r="C6" s="132"/>
      <c r="D6" s="132"/>
      <c r="E6" s="132"/>
      <c r="F6" s="132"/>
      <c r="G6" s="132"/>
      <c r="H6" s="133"/>
    </row>
    <row r="7" spans="1:8" ht="24.95" customHeight="1" x14ac:dyDescent="0.2">
      <c r="A7" s="45">
        <v>1</v>
      </c>
      <c r="B7" s="137"/>
      <c r="C7" s="137"/>
      <c r="D7" s="137"/>
      <c r="E7" s="137"/>
      <c r="F7" s="137"/>
      <c r="G7" s="137"/>
      <c r="H7" s="138"/>
    </row>
    <row r="8" spans="1:8" ht="24.95" customHeight="1" x14ac:dyDescent="0.2">
      <c r="A8" s="45">
        <v>2</v>
      </c>
      <c r="B8" s="137"/>
      <c r="C8" s="137"/>
      <c r="D8" s="137"/>
      <c r="E8" s="137"/>
      <c r="F8" s="137"/>
      <c r="G8" s="137"/>
      <c r="H8" s="138"/>
    </row>
    <row r="9" spans="1:8" ht="24.95" customHeight="1" x14ac:dyDescent="0.25">
      <c r="A9" s="45">
        <v>3</v>
      </c>
      <c r="B9" s="139"/>
      <c r="C9" s="139"/>
      <c r="D9" s="139"/>
      <c r="E9" s="139"/>
      <c r="F9" s="139"/>
      <c r="G9" s="139"/>
      <c r="H9" s="140"/>
    </row>
    <row r="10" spans="1:8" ht="24.95" customHeight="1" x14ac:dyDescent="0.25">
      <c r="A10" s="45">
        <v>4</v>
      </c>
      <c r="B10" s="113" t="s">
        <v>41</v>
      </c>
      <c r="C10" s="113"/>
      <c r="D10" s="113"/>
      <c r="E10" s="113"/>
      <c r="F10" s="113"/>
      <c r="G10" s="113"/>
      <c r="H10" s="134"/>
    </row>
    <row r="11" spans="1:8" ht="35.1" customHeight="1" x14ac:dyDescent="0.2">
      <c r="A11" s="135" t="s">
        <v>47</v>
      </c>
      <c r="B11" s="137"/>
      <c r="C11" s="137"/>
      <c r="D11" s="137"/>
      <c r="E11" s="137"/>
      <c r="F11" s="137"/>
      <c r="G11" s="137"/>
      <c r="H11" s="138"/>
    </row>
    <row r="12" spans="1:8" ht="24.95" customHeight="1" x14ac:dyDescent="0.25">
      <c r="A12" s="45">
        <v>1</v>
      </c>
      <c r="B12" s="113"/>
      <c r="C12" s="113"/>
      <c r="D12" s="113"/>
      <c r="E12" s="113"/>
      <c r="F12" s="113"/>
      <c r="G12" s="113"/>
      <c r="H12" s="134"/>
    </row>
    <row r="13" spans="1:8" ht="24.95" customHeight="1" x14ac:dyDescent="0.25">
      <c r="A13" s="45">
        <v>2</v>
      </c>
      <c r="B13" s="113"/>
      <c r="C13" s="113"/>
      <c r="D13" s="113"/>
      <c r="E13" s="113"/>
      <c r="F13" s="113"/>
      <c r="G13" s="113"/>
      <c r="H13" s="134"/>
    </row>
    <row r="14" spans="1:8" ht="24.95" customHeight="1" x14ac:dyDescent="0.25">
      <c r="A14" s="45">
        <v>3</v>
      </c>
      <c r="B14" s="113"/>
      <c r="C14" s="113"/>
      <c r="D14" s="113"/>
      <c r="E14" s="113"/>
      <c r="F14" s="113"/>
      <c r="G14" s="113"/>
      <c r="H14" s="134"/>
    </row>
    <row r="15" spans="1:8" ht="24.95" customHeight="1" x14ac:dyDescent="0.25">
      <c r="A15" s="45">
        <v>4</v>
      </c>
      <c r="B15" s="113"/>
      <c r="C15" s="113"/>
      <c r="D15" s="113"/>
      <c r="E15" s="113"/>
      <c r="F15" s="113"/>
      <c r="G15" s="113"/>
      <c r="H15" s="134"/>
    </row>
    <row r="16" spans="1:8" ht="35.1" customHeight="1" x14ac:dyDescent="0.2">
      <c r="A16" s="135" t="s">
        <v>45</v>
      </c>
      <c r="B16" s="136"/>
      <c r="C16" s="136"/>
      <c r="D16" s="136"/>
      <c r="E16" s="136"/>
      <c r="F16" s="136"/>
      <c r="G16" s="136"/>
      <c r="H16" s="56" t="s">
        <v>58</v>
      </c>
    </row>
    <row r="17" spans="1:8" ht="24.95" customHeight="1" x14ac:dyDescent="0.25">
      <c r="A17" s="45">
        <v>1</v>
      </c>
      <c r="B17" s="113"/>
      <c r="C17" s="113"/>
      <c r="D17" s="113"/>
      <c r="E17" s="113"/>
      <c r="F17" s="113"/>
      <c r="G17" s="113"/>
      <c r="H17" s="46"/>
    </row>
    <row r="18" spans="1:8" ht="24.95" customHeight="1" x14ac:dyDescent="0.25">
      <c r="A18" s="45">
        <v>2</v>
      </c>
      <c r="B18" s="113"/>
      <c r="C18" s="113"/>
      <c r="D18" s="113"/>
      <c r="E18" s="113"/>
      <c r="F18" s="113"/>
      <c r="G18" s="113"/>
      <c r="H18" s="46"/>
    </row>
    <row r="19" spans="1:8" ht="24.95" customHeight="1" x14ac:dyDescent="0.25">
      <c r="A19" s="45">
        <v>3</v>
      </c>
      <c r="B19" s="113"/>
      <c r="C19" s="113"/>
      <c r="D19" s="113"/>
      <c r="E19" s="113"/>
      <c r="F19" s="113"/>
      <c r="G19" s="113"/>
      <c r="H19" s="46"/>
    </row>
    <row r="20" spans="1:8" ht="24.95" customHeight="1" x14ac:dyDescent="0.25">
      <c r="A20" s="45">
        <v>4</v>
      </c>
      <c r="B20" s="113"/>
      <c r="C20" s="113"/>
      <c r="D20" s="113"/>
      <c r="E20" s="113"/>
      <c r="F20" s="113"/>
      <c r="G20" s="113"/>
      <c r="H20" s="46"/>
    </row>
    <row r="21" spans="1:8" ht="35.1" customHeight="1" x14ac:dyDescent="0.2">
      <c r="A21" s="135" t="s">
        <v>46</v>
      </c>
      <c r="B21" s="136"/>
      <c r="C21" s="136"/>
      <c r="D21" s="136"/>
      <c r="E21" s="136"/>
      <c r="F21" s="136"/>
      <c r="G21" s="136"/>
      <c r="H21" s="56" t="s">
        <v>59</v>
      </c>
    </row>
    <row r="22" spans="1:8" ht="24.95" customHeight="1" x14ac:dyDescent="0.25">
      <c r="A22" s="45">
        <v>1</v>
      </c>
      <c r="B22" s="130"/>
      <c r="C22" s="130"/>
      <c r="D22" s="130"/>
      <c r="E22" s="130"/>
      <c r="F22" s="130"/>
      <c r="G22" s="130"/>
      <c r="H22" s="47" t="s">
        <v>44</v>
      </c>
    </row>
    <row r="23" spans="1:8" ht="24.95" customHeight="1" x14ac:dyDescent="0.25">
      <c r="A23" s="45">
        <v>2</v>
      </c>
      <c r="B23" s="130"/>
      <c r="C23" s="130"/>
      <c r="D23" s="130"/>
      <c r="E23" s="130"/>
      <c r="F23" s="130"/>
      <c r="G23" s="130"/>
      <c r="H23" s="47" t="s">
        <v>44</v>
      </c>
    </row>
    <row r="24" spans="1:8" ht="24.95" customHeight="1" x14ac:dyDescent="0.25">
      <c r="A24" s="45">
        <v>3</v>
      </c>
      <c r="B24" s="130"/>
      <c r="C24" s="130"/>
      <c r="D24" s="130"/>
      <c r="E24" s="130"/>
      <c r="F24" s="130"/>
      <c r="G24" s="130"/>
      <c r="H24" s="47" t="s">
        <v>44</v>
      </c>
    </row>
    <row r="25" spans="1:8" ht="24.95" customHeight="1" x14ac:dyDescent="0.25">
      <c r="A25" s="45">
        <v>4</v>
      </c>
      <c r="B25" s="130"/>
      <c r="C25" s="130"/>
      <c r="D25" s="130"/>
      <c r="E25" s="130"/>
      <c r="F25" s="130"/>
      <c r="G25" s="130"/>
      <c r="H25" s="47" t="s">
        <v>44</v>
      </c>
    </row>
    <row r="26" spans="1:8" ht="39.950000000000003" customHeight="1" thickBot="1" x14ac:dyDescent="0.25">
      <c r="A26" s="146" t="s">
        <v>62</v>
      </c>
      <c r="B26" s="142"/>
      <c r="C26" s="8"/>
      <c r="D26" s="142" t="s">
        <v>43</v>
      </c>
      <c r="E26" s="143"/>
      <c r="F26" s="144"/>
      <c r="G26" s="144"/>
      <c r="H26" s="145"/>
    </row>
    <row r="27" spans="1:8" ht="106.5" customHeight="1" x14ac:dyDescent="0.2">
      <c r="A27" s="141" t="s">
        <v>116</v>
      </c>
      <c r="B27" s="141"/>
      <c r="C27" s="141"/>
      <c r="D27" s="141"/>
      <c r="E27" s="141"/>
      <c r="F27" s="141"/>
      <c r="G27" s="141"/>
      <c r="H27" s="141"/>
    </row>
  </sheetData>
  <mergeCells count="34">
    <mergeCell ref="A27:H27"/>
    <mergeCell ref="D26:E26"/>
    <mergeCell ref="F26:H26"/>
    <mergeCell ref="A26:B26"/>
    <mergeCell ref="B23:G23"/>
    <mergeCell ref="B24:G24"/>
    <mergeCell ref="B25:G25"/>
    <mergeCell ref="B22:G22"/>
    <mergeCell ref="A6:H6"/>
    <mergeCell ref="B12:H12"/>
    <mergeCell ref="B13:H13"/>
    <mergeCell ref="B14:H14"/>
    <mergeCell ref="B15:H15"/>
    <mergeCell ref="A21:G21"/>
    <mergeCell ref="B7:H7"/>
    <mergeCell ref="B8:H8"/>
    <mergeCell ref="B9:H9"/>
    <mergeCell ref="B10:H10"/>
    <mergeCell ref="A11:H11"/>
    <mergeCell ref="A16:G16"/>
    <mergeCell ref="B17:G17"/>
    <mergeCell ref="B18:G18"/>
    <mergeCell ref="B19:G19"/>
    <mergeCell ref="C2:G2"/>
    <mergeCell ref="B20:G20"/>
    <mergeCell ref="A3:B3"/>
    <mergeCell ref="D3:E3"/>
    <mergeCell ref="F3:H3"/>
    <mergeCell ref="A4:B4"/>
    <mergeCell ref="D4:E4"/>
    <mergeCell ref="F4:H4"/>
    <mergeCell ref="A5:B5"/>
    <mergeCell ref="D5:E5"/>
    <mergeCell ref="F5:H5"/>
  </mergeCells>
  <phoneticPr fontId="3" type="noConversion"/>
  <conditionalFormatting sqref="H22:H25">
    <cfRule type="cellIs" dxfId="3" priority="7" operator="equal">
      <formula>"Not meet the requirement"</formula>
    </cfRule>
    <cfRule type="cellIs" dxfId="2" priority="9" operator="equal">
      <formula>"Meet the requirement"</formula>
    </cfRule>
  </conditionalFormatting>
  <conditionalFormatting sqref="H22:H25">
    <cfRule type="cellIs" dxfId="1" priority="1" operator="equal">
      <formula>"Closed"</formula>
    </cfRule>
    <cfRule type="cellIs" dxfId="0" priority="2" operator="equal">
      <formula>"Open"</formula>
    </cfRule>
  </conditionalFormatting>
  <dataValidations disablePrompts="1" count="1">
    <dataValidation type="list" allowBlank="1" showInputMessage="1" showErrorMessage="1" sqref="H22:H25">
      <formula1>"Open,Closed,'-"</formula1>
    </dataValidation>
  </dataValidations>
  <pageMargins left="0.7" right="0.7" top="0.75" bottom="0.75" header="0.3" footer="0.3"/>
  <pageSetup paperSize="9" orientation="portrait" horizontalDpi="300" verticalDpi="300" r:id="rId1"/>
  <headerFooter>
    <oddFooter>&amp;L&amp;8表单编号Form No.:CJLR-PD-PDE-F069
版本Rev.1
保密等级Security Classification:秘密Proprietary&amp;C&amp;8编制Originator: 李巧平 Qiaoping Li
部门Department:PD BO&amp;R&amp;8发行时间Issue Date:2020-07-02
保留期限Retention Time:S+12
页码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Layout" zoomScaleNormal="115" workbookViewId="0">
      <selection activeCell="I26" sqref="I26"/>
    </sheetView>
  </sheetViews>
  <sheetFormatPr defaultRowHeight="14.25" x14ac:dyDescent="0.2"/>
  <cols>
    <col min="1" max="1" width="8.375" customWidth="1"/>
    <col min="2" max="2" width="9.25" customWidth="1"/>
    <col min="3" max="3" width="22.5" customWidth="1"/>
    <col min="5" max="5" width="8.5" customWidth="1"/>
    <col min="6" max="6" width="5.625" customWidth="1"/>
    <col min="7" max="7" width="5.25" customWidth="1"/>
    <col min="8" max="8" width="15.5" customWidth="1"/>
  </cols>
  <sheetData>
    <row r="1" spans="1:8" ht="16.5" x14ac:dyDescent="0.3">
      <c r="A1" s="66"/>
      <c r="B1" s="67"/>
      <c r="C1" s="67"/>
      <c r="D1" s="67"/>
      <c r="E1" s="67"/>
      <c r="F1" s="67"/>
      <c r="G1" s="67"/>
      <c r="H1" s="67"/>
    </row>
    <row r="2" spans="1:8" ht="45" customHeight="1" thickBot="1" x14ac:dyDescent="0.35">
      <c r="A2" s="62"/>
      <c r="B2" s="65"/>
      <c r="C2" s="112" t="s">
        <v>107</v>
      </c>
      <c r="D2" s="112"/>
      <c r="E2" s="112"/>
      <c r="F2" s="112"/>
      <c r="G2" s="112"/>
      <c r="H2" s="44"/>
    </row>
    <row r="3" spans="1:8" ht="27" customHeight="1" x14ac:dyDescent="0.2">
      <c r="A3" s="114" t="s">
        <v>42</v>
      </c>
      <c r="B3" s="115"/>
      <c r="C3" s="51">
        <f>供应商产品开发绩效评价记分卡!C3</f>
        <v>0</v>
      </c>
      <c r="D3" s="116" t="s">
        <v>49</v>
      </c>
      <c r="E3" s="115"/>
      <c r="F3" s="117">
        <f>供应商产品开发绩效评价记分卡!F3:I3</f>
        <v>0</v>
      </c>
      <c r="G3" s="117"/>
      <c r="H3" s="118"/>
    </row>
    <row r="4" spans="1:8" ht="27" customHeight="1" x14ac:dyDescent="0.2">
      <c r="A4" s="119" t="s">
        <v>30</v>
      </c>
      <c r="B4" s="120"/>
      <c r="C4" s="52">
        <f>供应商产品开发绩效评价记分卡!C4</f>
        <v>0</v>
      </c>
      <c r="D4" s="121" t="s">
        <v>50</v>
      </c>
      <c r="E4" s="120"/>
      <c r="F4" s="122">
        <f>供应商产品开发绩效评价记分卡!F4:I4</f>
        <v>0</v>
      </c>
      <c r="G4" s="122"/>
      <c r="H4" s="123"/>
    </row>
    <row r="5" spans="1:8" ht="27" customHeight="1" x14ac:dyDescent="0.2">
      <c r="A5" s="124" t="s">
        <v>60</v>
      </c>
      <c r="B5" s="125"/>
      <c r="C5" s="61">
        <f>供应商产品开发绩效评价记分卡!C5</f>
        <v>100</v>
      </c>
      <c r="D5" s="126" t="s">
        <v>51</v>
      </c>
      <c r="E5" s="127"/>
      <c r="F5" s="128">
        <f>供应商产品开发绩效评价记分卡!F5:I5</f>
        <v>0</v>
      </c>
      <c r="G5" s="128"/>
      <c r="H5" s="129"/>
    </row>
    <row r="6" spans="1:8" ht="35.1" customHeight="1" x14ac:dyDescent="0.2">
      <c r="A6" s="151" t="s">
        <v>99</v>
      </c>
      <c r="B6" s="152"/>
      <c r="C6" s="153"/>
      <c r="D6" s="147" t="s">
        <v>100</v>
      </c>
      <c r="E6" s="148"/>
      <c r="F6" s="149"/>
      <c r="G6" s="149"/>
      <c r="H6" s="150"/>
    </row>
    <row r="7" spans="1:8" ht="30" customHeight="1" x14ac:dyDescent="0.2">
      <c r="A7" s="154"/>
      <c r="B7" s="155"/>
      <c r="C7" s="155"/>
      <c r="D7" s="155"/>
      <c r="E7" s="155"/>
      <c r="F7" s="155"/>
      <c r="G7" s="155"/>
      <c r="H7" s="156"/>
    </row>
    <row r="8" spans="1:8" ht="30" customHeight="1" x14ac:dyDescent="0.2">
      <c r="A8" s="157"/>
      <c r="B8" s="158"/>
      <c r="C8" s="158"/>
      <c r="D8" s="158"/>
      <c r="E8" s="158"/>
      <c r="F8" s="158"/>
      <c r="G8" s="158"/>
      <c r="H8" s="159"/>
    </row>
    <row r="9" spans="1:8" ht="30" customHeight="1" x14ac:dyDescent="0.2">
      <c r="A9" s="157"/>
      <c r="B9" s="158"/>
      <c r="C9" s="158"/>
      <c r="D9" s="158"/>
      <c r="E9" s="158"/>
      <c r="F9" s="158"/>
      <c r="G9" s="158"/>
      <c r="H9" s="159"/>
    </row>
    <row r="10" spans="1:8" ht="30" customHeight="1" x14ac:dyDescent="0.2">
      <c r="A10" s="157"/>
      <c r="B10" s="158"/>
      <c r="C10" s="158"/>
      <c r="D10" s="158"/>
      <c r="E10" s="158"/>
      <c r="F10" s="158"/>
      <c r="G10" s="158"/>
      <c r="H10" s="159"/>
    </row>
    <row r="11" spans="1:8" ht="30" customHeight="1" x14ac:dyDescent="0.2">
      <c r="A11" s="160"/>
      <c r="B11" s="161"/>
      <c r="C11" s="161"/>
      <c r="D11" s="161"/>
      <c r="E11" s="161"/>
      <c r="F11" s="161"/>
      <c r="G11" s="161"/>
      <c r="H11" s="162"/>
    </row>
    <row r="12" spans="1:8" ht="35.1" customHeight="1" x14ac:dyDescent="0.2">
      <c r="A12" s="163" t="s">
        <v>48</v>
      </c>
      <c r="B12" s="164"/>
      <c r="C12" s="164"/>
      <c r="D12" s="164"/>
      <c r="E12" s="164"/>
      <c r="F12" s="164"/>
      <c r="G12" s="164"/>
      <c r="H12" s="165"/>
    </row>
    <row r="13" spans="1:8" ht="30" customHeight="1" x14ac:dyDescent="0.2">
      <c r="A13" s="154"/>
      <c r="B13" s="155"/>
      <c r="C13" s="155"/>
      <c r="D13" s="155"/>
      <c r="E13" s="155"/>
      <c r="F13" s="155"/>
      <c r="G13" s="155"/>
      <c r="H13" s="156"/>
    </row>
    <row r="14" spans="1:8" ht="30" customHeight="1" x14ac:dyDescent="0.2">
      <c r="A14" s="157"/>
      <c r="B14" s="158"/>
      <c r="C14" s="158"/>
      <c r="D14" s="158"/>
      <c r="E14" s="158"/>
      <c r="F14" s="158"/>
      <c r="G14" s="158"/>
      <c r="H14" s="159"/>
    </row>
    <row r="15" spans="1:8" ht="30" customHeight="1" x14ac:dyDescent="0.2">
      <c r="A15" s="157"/>
      <c r="B15" s="158"/>
      <c r="C15" s="158"/>
      <c r="D15" s="158"/>
      <c r="E15" s="158"/>
      <c r="F15" s="158"/>
      <c r="G15" s="158"/>
      <c r="H15" s="159"/>
    </row>
    <row r="16" spans="1:8" ht="30" customHeight="1" x14ac:dyDescent="0.2">
      <c r="A16" s="157"/>
      <c r="B16" s="158"/>
      <c r="C16" s="158"/>
      <c r="D16" s="158"/>
      <c r="E16" s="158"/>
      <c r="F16" s="158"/>
      <c r="G16" s="158"/>
      <c r="H16" s="159"/>
    </row>
    <row r="17" spans="1:8" ht="30" customHeight="1" x14ac:dyDescent="0.2">
      <c r="A17" s="160"/>
      <c r="B17" s="161"/>
      <c r="C17" s="161"/>
      <c r="D17" s="161"/>
      <c r="E17" s="161"/>
      <c r="F17" s="161"/>
      <c r="G17" s="161"/>
      <c r="H17" s="162"/>
    </row>
    <row r="18" spans="1:8" ht="35.1" customHeight="1" thickBot="1" x14ac:dyDescent="0.25">
      <c r="A18" s="167" t="s">
        <v>102</v>
      </c>
      <c r="B18" s="168"/>
      <c r="C18" s="9"/>
      <c r="D18" s="169" t="s">
        <v>57</v>
      </c>
      <c r="E18" s="170"/>
      <c r="F18" s="171"/>
      <c r="G18" s="171"/>
      <c r="H18" s="172"/>
    </row>
    <row r="19" spans="1:8" ht="35.1" customHeight="1" x14ac:dyDescent="0.2">
      <c r="A19" s="163" t="s">
        <v>101</v>
      </c>
      <c r="B19" s="164"/>
      <c r="C19" s="164"/>
      <c r="D19" s="164"/>
      <c r="E19" s="164"/>
      <c r="F19" s="164"/>
      <c r="G19" s="164"/>
      <c r="H19" s="165"/>
    </row>
    <row r="20" spans="1:8" ht="30" customHeight="1" x14ac:dyDescent="0.2">
      <c r="A20" s="154"/>
      <c r="B20" s="155"/>
      <c r="C20" s="155"/>
      <c r="D20" s="155"/>
      <c r="E20" s="155"/>
      <c r="F20" s="155"/>
      <c r="G20" s="155"/>
      <c r="H20" s="156"/>
    </row>
    <row r="21" spans="1:8" ht="30" customHeight="1" x14ac:dyDescent="0.2">
      <c r="A21" s="157"/>
      <c r="B21" s="158"/>
      <c r="C21" s="158"/>
      <c r="D21" s="158"/>
      <c r="E21" s="158"/>
      <c r="F21" s="158"/>
      <c r="G21" s="158"/>
      <c r="H21" s="159"/>
    </row>
    <row r="22" spans="1:8" ht="30" customHeight="1" x14ac:dyDescent="0.2">
      <c r="A22" s="157"/>
      <c r="B22" s="158"/>
      <c r="C22" s="158"/>
      <c r="D22" s="158"/>
      <c r="E22" s="158"/>
      <c r="F22" s="158"/>
      <c r="G22" s="158"/>
      <c r="H22" s="159"/>
    </row>
    <row r="23" spans="1:8" ht="30" customHeight="1" x14ac:dyDescent="0.2">
      <c r="A23" s="157"/>
      <c r="B23" s="158"/>
      <c r="C23" s="158"/>
      <c r="D23" s="158"/>
      <c r="E23" s="158"/>
      <c r="F23" s="158"/>
      <c r="G23" s="158"/>
      <c r="H23" s="159"/>
    </row>
    <row r="24" spans="1:8" ht="30" customHeight="1" x14ac:dyDescent="0.2">
      <c r="A24" s="160"/>
      <c r="B24" s="161"/>
      <c r="C24" s="161"/>
      <c r="D24" s="161"/>
      <c r="E24" s="161"/>
      <c r="F24" s="161"/>
      <c r="G24" s="161"/>
      <c r="H24" s="162"/>
    </row>
    <row r="25" spans="1:8" ht="35.1" customHeight="1" thickBot="1" x14ac:dyDescent="0.25">
      <c r="A25" s="146" t="s">
        <v>91</v>
      </c>
      <c r="B25" s="142"/>
      <c r="C25" s="8"/>
      <c r="D25" s="142" t="s">
        <v>92</v>
      </c>
      <c r="E25" s="143"/>
      <c r="F25" s="144"/>
      <c r="G25" s="144"/>
      <c r="H25" s="145"/>
    </row>
    <row r="26" spans="1:8" ht="66.75" customHeight="1" x14ac:dyDescent="0.2">
      <c r="A26" s="166" t="s">
        <v>117</v>
      </c>
      <c r="B26" s="166"/>
      <c r="C26" s="166"/>
      <c r="D26" s="166"/>
      <c r="E26" s="166"/>
      <c r="F26" s="166"/>
      <c r="G26" s="166"/>
      <c r="H26" s="166"/>
    </row>
  </sheetData>
  <mergeCells count="25">
    <mergeCell ref="A7:H11"/>
    <mergeCell ref="A13:H17"/>
    <mergeCell ref="A12:H12"/>
    <mergeCell ref="A26:H26"/>
    <mergeCell ref="A20:H24"/>
    <mergeCell ref="A25:B25"/>
    <mergeCell ref="D25:E25"/>
    <mergeCell ref="F25:H25"/>
    <mergeCell ref="A19:H19"/>
    <mergeCell ref="A18:B18"/>
    <mergeCell ref="D18:E18"/>
    <mergeCell ref="F18:H18"/>
    <mergeCell ref="C2:G2"/>
    <mergeCell ref="A5:B5"/>
    <mergeCell ref="D5:E5"/>
    <mergeCell ref="F5:H5"/>
    <mergeCell ref="D6:E6"/>
    <mergeCell ref="F6:H6"/>
    <mergeCell ref="A6:C6"/>
    <mergeCell ref="A3:B3"/>
    <mergeCell ref="D3:E3"/>
    <mergeCell ref="F3:H3"/>
    <mergeCell ref="A4:B4"/>
    <mergeCell ref="D4:E4"/>
    <mergeCell ref="F4:H4"/>
  </mergeCells>
  <phoneticPr fontId="3" type="noConversion"/>
  <pageMargins left="0.7" right="0.7" top="0.75" bottom="0.75" header="0.3" footer="0.3"/>
  <pageSetup paperSize="9" orientation="portrait" horizontalDpi="300" verticalDpi="300" r:id="rId1"/>
  <headerFooter>
    <oddFooter>&amp;L&amp;8表单编号Form No.:CJLR-PD-PDE-F069
版本Rev.1
保密等级Security Classification:秘密Proprietary&amp;C&amp;8编制Originator: 李巧平 Qiaoping Li
部门Department:PD BO&amp;R&amp;8发行时间Issue Date:2020-07-02
保留期限Retention Time:S+12
页码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示例</vt:lpstr>
      <vt:lpstr>供应商产品开发绩效评价记分卡</vt:lpstr>
      <vt:lpstr>供应商绩效整改方案</vt:lpstr>
      <vt:lpstr>供应商申诉表</vt:lpstr>
      <vt:lpstr>供应商产品开发绩效评价记分卡!Print_Area</vt:lpstr>
      <vt:lpstr>供应商绩效整改方案!Print_Area</vt:lpstr>
      <vt:lpstr>供应商申诉表!Print_Area</vt:lpstr>
      <vt:lpstr>示例!Print_Area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2020-07-02T04:12:17Z</dcterms:modified>
</cp:coreProperties>
</file>